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50" yWindow="1005" windowWidth="20310" windowHeight="7005" tabRatio="656"/>
  </bookViews>
  <sheets>
    <sheet name="Master" sheetId="3" r:id="rId1"/>
    <sheet name="Schedule" sheetId="2" r:id="rId2"/>
    <sheet name="Time Trials" sheetId="7" r:id="rId3"/>
    <sheet name="Ed Sias" sheetId="8" r:id="rId4"/>
    <sheet name="Nike" sheetId="10" r:id="rId5"/>
    <sheet name="DVAL 1 - Newhall" sheetId="12" r:id="rId6"/>
    <sheet name="DVAL 2 - Castle Rock" sheetId="14" r:id="rId7"/>
    <sheet name="DVAL 3 - Hidden Valley" sheetId="11" r:id="rId8"/>
    <sheet name="Mt. Sac" sheetId="15" r:id="rId9"/>
    <sheet name="DVAL 4 - Newhall" sheetId="16" r:id="rId10"/>
  </sheets>
  <calcPr calcId="145621"/>
</workbook>
</file>

<file path=xl/calcChain.xml><?xml version="1.0" encoding="utf-8"?>
<calcChain xmlns="http://schemas.openxmlformats.org/spreadsheetml/2006/main">
  <c r="D60" i="16" l="1"/>
  <c r="D59" i="16" l="1"/>
  <c r="D58" i="16"/>
  <c r="D57" i="16"/>
  <c r="D55" i="16"/>
  <c r="D54" i="16"/>
  <c r="D53" i="16"/>
  <c r="D52" i="16"/>
  <c r="D51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3" i="16"/>
  <c r="D32" i="16"/>
  <c r="D31" i="16"/>
  <c r="D29" i="16"/>
  <c r="D28" i="16"/>
  <c r="D27" i="16"/>
  <c r="D24" i="16"/>
  <c r="D23" i="16"/>
  <c r="D22" i="16"/>
  <c r="D21" i="16"/>
  <c r="D20" i="16"/>
  <c r="D19" i="16"/>
  <c r="D18" i="16"/>
  <c r="D17" i="16"/>
  <c r="D16" i="16"/>
  <c r="D12" i="16"/>
  <c r="D11" i="16"/>
  <c r="D10" i="16"/>
  <c r="D9" i="16"/>
  <c r="D8" i="16"/>
  <c r="D7" i="16"/>
  <c r="D72" i="16"/>
  <c r="D71" i="16"/>
  <c r="D70" i="16"/>
  <c r="D69" i="16"/>
  <c r="D68" i="16"/>
  <c r="D67" i="16"/>
  <c r="D66" i="16"/>
  <c r="D65" i="16"/>
  <c r="D64" i="16"/>
  <c r="D82" i="16"/>
  <c r="D81" i="16"/>
  <c r="D80" i="16"/>
  <c r="D79" i="16"/>
  <c r="D78" i="16"/>
  <c r="D77" i="16"/>
  <c r="D76" i="16"/>
  <c r="AG8" i="3" l="1"/>
  <c r="AG10" i="3"/>
  <c r="AG17" i="3"/>
  <c r="AG23" i="3"/>
  <c r="AG22" i="3"/>
  <c r="AG26" i="3"/>
  <c r="AG46" i="3"/>
  <c r="AG54" i="3"/>
  <c r="AG72" i="3"/>
  <c r="AG70" i="3"/>
  <c r="AG68" i="3"/>
  <c r="AG66" i="3"/>
  <c r="AG67" i="3"/>
  <c r="AG73" i="3"/>
  <c r="C17" i="15"/>
  <c r="C16" i="15"/>
  <c r="C15" i="15"/>
  <c r="C14" i="15"/>
  <c r="C13" i="15"/>
  <c r="C12" i="15"/>
  <c r="C11" i="15"/>
  <c r="C9" i="15"/>
  <c r="C8" i="15"/>
  <c r="C7" i="15"/>
  <c r="C6" i="15"/>
  <c r="C5" i="15"/>
  <c r="C4" i="15"/>
  <c r="C3" i="15"/>
  <c r="D32" i="11" l="1"/>
  <c r="D30" i="11"/>
  <c r="D28" i="11"/>
  <c r="D27" i="11"/>
  <c r="D26" i="11"/>
  <c r="D25" i="11"/>
  <c r="D23" i="11"/>
  <c r="D22" i="11"/>
  <c r="D21" i="11"/>
  <c r="D20" i="11"/>
  <c r="D19" i="11"/>
  <c r="D18" i="11"/>
  <c r="D17" i="11"/>
  <c r="D16" i="11"/>
  <c r="D13" i="11"/>
  <c r="D11" i="11"/>
  <c r="D10" i="11"/>
  <c r="D9" i="11"/>
  <c r="D8" i="11"/>
  <c r="D7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77" i="11"/>
  <c r="D76" i="11"/>
  <c r="D75" i="11"/>
  <c r="D74" i="11"/>
  <c r="D73" i="11"/>
  <c r="D72" i="11"/>
  <c r="D71" i="11"/>
  <c r="D70" i="11"/>
  <c r="D87" i="11"/>
  <c r="D86" i="11"/>
  <c r="D85" i="11"/>
  <c r="D84" i="11"/>
  <c r="D83" i="11"/>
  <c r="D82" i="11"/>
  <c r="D81" i="11"/>
  <c r="D88" i="11"/>
  <c r="E52" i="3" l="1"/>
  <c r="D34" i="14" l="1"/>
  <c r="D33" i="14"/>
  <c r="D32" i="14"/>
  <c r="D31" i="14"/>
  <c r="D30" i="14"/>
  <c r="D29" i="14"/>
  <c r="D28" i="14"/>
  <c r="D24" i="14"/>
  <c r="D23" i="14"/>
  <c r="D22" i="14"/>
  <c r="D21" i="14"/>
  <c r="D20" i="14"/>
  <c r="D19" i="14"/>
  <c r="D18" i="14"/>
  <c r="D17" i="14"/>
  <c r="D14" i="14"/>
  <c r="D13" i="14"/>
  <c r="D12" i="14"/>
  <c r="D11" i="14"/>
  <c r="D10" i="14"/>
  <c r="D9" i="14"/>
  <c r="D8" i="14"/>
  <c r="D7" i="14"/>
  <c r="D66" i="14"/>
  <c r="D65" i="14"/>
  <c r="D64" i="14"/>
  <c r="D63" i="14"/>
  <c r="D62" i="14"/>
  <c r="D61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77" i="14"/>
  <c r="D76" i="14"/>
  <c r="D75" i="14"/>
  <c r="D74" i="14"/>
  <c r="D73" i="14"/>
  <c r="D72" i="14"/>
  <c r="D71" i="14"/>
  <c r="D88" i="14"/>
  <c r="D87" i="14"/>
  <c r="D86" i="14"/>
  <c r="D85" i="14"/>
  <c r="D84" i="14"/>
  <c r="D83" i="14"/>
  <c r="D82" i="14"/>
  <c r="Q72" i="3" l="1"/>
  <c r="Q73" i="3"/>
  <c r="Q70" i="3"/>
  <c r="Q66" i="3"/>
  <c r="Q63" i="3"/>
  <c r="Q46" i="3"/>
  <c r="Q39" i="3"/>
  <c r="Q26" i="3"/>
  <c r="Q23" i="3"/>
  <c r="Q17" i="3"/>
  <c r="Q10" i="3"/>
  <c r="Q8" i="3"/>
  <c r="E73" i="3" l="1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1" i="3"/>
  <c r="E47" i="3"/>
  <c r="E46" i="3"/>
  <c r="E45" i="3"/>
  <c r="E44" i="3"/>
  <c r="E43" i="3"/>
  <c r="E42" i="3"/>
  <c r="E41" i="3"/>
  <c r="E39" i="3"/>
  <c r="E38" i="3"/>
  <c r="E37" i="3"/>
  <c r="E36" i="3"/>
  <c r="E35" i="3"/>
  <c r="E34" i="3"/>
  <c r="E33" i="3"/>
  <c r="E32" i="3"/>
  <c r="E30" i="3"/>
  <c r="E29" i="3"/>
  <c r="E28" i="3"/>
  <c r="E27" i="3"/>
  <c r="E26" i="3"/>
  <c r="E25" i="3"/>
  <c r="E24" i="3"/>
  <c r="E23" i="3"/>
  <c r="E22" i="3"/>
  <c r="E21" i="3"/>
  <c r="E20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I73" i="3"/>
  <c r="I72" i="3"/>
  <c r="I71" i="3"/>
  <c r="I70" i="3"/>
  <c r="I69" i="3"/>
  <c r="I68" i="3"/>
  <c r="I67" i="3"/>
  <c r="I66" i="3"/>
  <c r="I64" i="3"/>
  <c r="I63" i="3"/>
  <c r="I62" i="3"/>
  <c r="I61" i="3"/>
  <c r="I60" i="3"/>
  <c r="I59" i="3"/>
  <c r="I58" i="3"/>
  <c r="I57" i="3"/>
  <c r="I56" i="3"/>
  <c r="I55" i="3"/>
  <c r="I54" i="3"/>
  <c r="I53" i="3"/>
  <c r="I46" i="3"/>
  <c r="I45" i="3"/>
  <c r="I44" i="3"/>
  <c r="I43" i="3"/>
  <c r="I41" i="3"/>
  <c r="I40" i="3"/>
  <c r="I39" i="3"/>
  <c r="I38" i="3"/>
  <c r="I36" i="3"/>
  <c r="I35" i="3"/>
  <c r="I34" i="3"/>
  <c r="I33" i="3"/>
  <c r="I32" i="3"/>
  <c r="I30" i="3"/>
  <c r="I29" i="3"/>
  <c r="I28" i="3"/>
  <c r="I27" i="3"/>
  <c r="I26" i="3"/>
  <c r="I25" i="3"/>
  <c r="I24" i="3"/>
  <c r="I23" i="3"/>
  <c r="I22" i="3"/>
  <c r="I20" i="3"/>
  <c r="I19" i="3"/>
  <c r="I18" i="3"/>
  <c r="I17" i="3"/>
  <c r="I15" i="3"/>
  <c r="I14" i="3"/>
  <c r="I13" i="3"/>
  <c r="I12" i="3"/>
  <c r="I11" i="3"/>
  <c r="I10" i="3"/>
  <c r="I8" i="3"/>
  <c r="I7" i="3"/>
  <c r="I6" i="3"/>
  <c r="I5" i="3"/>
  <c r="I4" i="3"/>
  <c r="I3" i="3"/>
</calcChain>
</file>

<file path=xl/sharedStrings.xml><?xml version="1.0" encoding="utf-8"?>
<sst xmlns="http://schemas.openxmlformats.org/spreadsheetml/2006/main" count="1700" uniqueCount="289">
  <si>
    <t>Time Trials</t>
  </si>
  <si>
    <t>Time</t>
  </si>
  <si>
    <t>Pace</t>
  </si>
  <si>
    <t>Rosen</t>
  </si>
  <si>
    <t>Men</t>
  </si>
  <si>
    <t>Ed Sias(9/10)</t>
  </si>
  <si>
    <t>UMDAF(10/9)</t>
  </si>
  <si>
    <t>Mt. Sac(10/22)</t>
  </si>
  <si>
    <t>Date</t>
  </si>
  <si>
    <t>Event/Opponent</t>
  </si>
  <si>
    <t>Location</t>
  </si>
  <si>
    <t>Ed Sias Invitational</t>
  </si>
  <si>
    <t>Hidden Valley Park, Martinez</t>
  </si>
  <si>
    <t>DLS/Carondelet Invitational</t>
  </si>
  <si>
    <t>Newhall Park, Concord</t>
  </si>
  <si>
    <t>Stanford University</t>
  </si>
  <si>
    <t>(Varsity only)</t>
  </si>
  <si>
    <t>Stanford, Palo Alto</t>
  </si>
  <si>
    <t>#2 CV v. Northgate</t>
  </si>
  <si>
    <t>Castle Rock, Walnut Creek</t>
  </si>
  <si>
    <t>#1 CV v. Berean</t>
  </si>
  <si>
    <t>Walnut, Southern CA</t>
  </si>
  <si>
    <t>DVAL League Championships</t>
  </si>
  <si>
    <t>North Coast Section Championship</t>
  </si>
  <si>
    <t>Hayward High School</t>
  </si>
  <si>
    <t>Place</t>
  </si>
  <si>
    <t>First</t>
  </si>
  <si>
    <t>Last</t>
  </si>
  <si>
    <t>N/A</t>
  </si>
  <si>
    <t>Gender</t>
  </si>
  <si>
    <t>Distance</t>
  </si>
  <si>
    <t>2 MI</t>
  </si>
  <si>
    <t>Aaron</t>
  </si>
  <si>
    <t>Gardner</t>
  </si>
  <si>
    <t>Danny</t>
  </si>
  <si>
    <t>Condon</t>
  </si>
  <si>
    <t>Ben</t>
  </si>
  <si>
    <t>Linzey</t>
  </si>
  <si>
    <t>Kyle</t>
  </si>
  <si>
    <t>Roe</t>
  </si>
  <si>
    <t>Quinten</t>
  </si>
  <si>
    <t>Givens</t>
  </si>
  <si>
    <t>Carlos</t>
  </si>
  <si>
    <t>Guerrero</t>
  </si>
  <si>
    <t>Spencer</t>
  </si>
  <si>
    <t>Domanic</t>
  </si>
  <si>
    <t>Glenn</t>
  </si>
  <si>
    <t>Chris</t>
  </si>
  <si>
    <t>O'Connell</t>
  </si>
  <si>
    <t>Justin</t>
  </si>
  <si>
    <t>Norris</t>
  </si>
  <si>
    <t>Women</t>
  </si>
  <si>
    <t>Emma</t>
  </si>
  <si>
    <t>Schoenstein</t>
  </si>
  <si>
    <t>Rachel</t>
  </si>
  <si>
    <t>Preeg</t>
  </si>
  <si>
    <t>Kyra</t>
  </si>
  <si>
    <t>Ortiz</t>
  </si>
  <si>
    <t>Rebecca</t>
  </si>
  <si>
    <t>Reeder</t>
  </si>
  <si>
    <t>Lauren</t>
  </si>
  <si>
    <t>Wardle</t>
  </si>
  <si>
    <t>Riley</t>
  </si>
  <si>
    <t>Travers</t>
  </si>
  <si>
    <t>Christi</t>
  </si>
  <si>
    <t>Kelley</t>
  </si>
  <si>
    <t>Kimberly</t>
  </si>
  <si>
    <t>Trisha</t>
  </si>
  <si>
    <t>Rodriguez</t>
  </si>
  <si>
    <t>Metz</t>
  </si>
  <si>
    <t>Brandon</t>
  </si>
  <si>
    <t>Last Year</t>
  </si>
  <si>
    <t>Martinez</t>
  </si>
  <si>
    <t>Clement</t>
  </si>
  <si>
    <t>Kevin</t>
  </si>
  <si>
    <t>Mahlman</t>
  </si>
  <si>
    <t>Fernando</t>
  </si>
  <si>
    <t>Pazos</t>
  </si>
  <si>
    <t>Mayhew</t>
  </si>
  <si>
    <t>Nike Invite(9/17)</t>
  </si>
  <si>
    <t>Marc</t>
  </si>
  <si>
    <t>NCS(11/19)</t>
  </si>
  <si>
    <t>State (11/26)</t>
  </si>
  <si>
    <t>Time Trials(8/27)</t>
  </si>
  <si>
    <t>Beronilla</t>
  </si>
  <si>
    <t>Jakob</t>
  </si>
  <si>
    <t>Cascio</t>
  </si>
  <si>
    <t>Nicolas</t>
  </si>
  <si>
    <t>Cogo</t>
  </si>
  <si>
    <t>Patrick</t>
  </si>
  <si>
    <t>Enriquez</t>
  </si>
  <si>
    <t>Gibby</t>
  </si>
  <si>
    <t>Jonathan</t>
  </si>
  <si>
    <t>Samuel</t>
  </si>
  <si>
    <t>Kies</t>
  </si>
  <si>
    <t>Dylan</t>
  </si>
  <si>
    <t>Malnick</t>
  </si>
  <si>
    <t>Braeden</t>
  </si>
  <si>
    <t>Mann</t>
  </si>
  <si>
    <t>Shane</t>
  </si>
  <si>
    <t>Maytum</t>
  </si>
  <si>
    <t>Anthony</t>
  </si>
  <si>
    <t>Matthew</t>
  </si>
  <si>
    <t>Connor</t>
  </si>
  <si>
    <t>Olk</t>
  </si>
  <si>
    <t>Opeyany</t>
  </si>
  <si>
    <t>Sayed</t>
  </si>
  <si>
    <t>Erik</t>
  </si>
  <si>
    <t>Ajay</t>
  </si>
  <si>
    <t>Reeve</t>
  </si>
  <si>
    <t>Sohnjay</t>
  </si>
  <si>
    <t>Joshua</t>
  </si>
  <si>
    <t>Ross</t>
  </si>
  <si>
    <t>Jason</t>
  </si>
  <si>
    <t>Schoffstan</t>
  </si>
  <si>
    <t>Shuey</t>
  </si>
  <si>
    <t>AJ</t>
  </si>
  <si>
    <t>Wence</t>
  </si>
  <si>
    <t>Eduardo</t>
  </si>
  <si>
    <t>Zamora</t>
  </si>
  <si>
    <t>Diego</t>
  </si>
  <si>
    <t>Arriaga</t>
  </si>
  <si>
    <t>Martha</t>
  </si>
  <si>
    <t>Benavidez</t>
  </si>
  <si>
    <t>Roxana</t>
  </si>
  <si>
    <t>Carrico</t>
  </si>
  <si>
    <t>Sarah</t>
  </si>
  <si>
    <t>Clary</t>
  </si>
  <si>
    <t>Heather</t>
  </si>
  <si>
    <t>Madison</t>
  </si>
  <si>
    <t>Cox</t>
  </si>
  <si>
    <t>Lynette</t>
  </si>
  <si>
    <t>Currier</t>
  </si>
  <si>
    <t>Julia</t>
  </si>
  <si>
    <t>Dimech</t>
  </si>
  <si>
    <t>Kaitlyn</t>
  </si>
  <si>
    <t>Hennessy</t>
  </si>
  <si>
    <t>Shannon</t>
  </si>
  <si>
    <t>Kleczka</t>
  </si>
  <si>
    <t>Cortney</t>
  </si>
  <si>
    <t>Elisse</t>
  </si>
  <si>
    <t>Katie</t>
  </si>
  <si>
    <t>Neupane</t>
  </si>
  <si>
    <t>Rachana</t>
  </si>
  <si>
    <t>Sleight</t>
  </si>
  <si>
    <t>Sierra</t>
  </si>
  <si>
    <t>Uriel</t>
  </si>
  <si>
    <t>Ochoa</t>
  </si>
  <si>
    <t>Kaden</t>
  </si>
  <si>
    <t>Niepraschk</t>
  </si>
  <si>
    <t>Aethan</t>
  </si>
  <si>
    <t>Bollozos</t>
  </si>
  <si>
    <t>Humaira</t>
  </si>
  <si>
    <t>Ahmed</t>
  </si>
  <si>
    <t>Parecadan</t>
  </si>
  <si>
    <t>Newhall</t>
  </si>
  <si>
    <t>Wednesday October 3rd @ 330pm</t>
  </si>
  <si>
    <t xml:space="preserve"> #2 CV v. Ygnacio Valley</t>
  </si>
  <si>
    <t xml:space="preserve">Newhall Park, Concord </t>
  </si>
  <si>
    <t xml:space="preserve"> #1 CV v. College Park</t>
  </si>
  <si>
    <t xml:space="preserve">                    #2 CV v. Concord</t>
  </si>
  <si>
    <t xml:space="preserve">Mt. Sac Invitational </t>
  </si>
  <si>
    <t>#1 CV v. Mount Diablo</t>
  </si>
  <si>
    <t>.</t>
  </si>
  <si>
    <t>Heather Farm Park, Walnut Creek</t>
  </si>
  <si>
    <r>
      <t>Saturday September 8</t>
    </r>
    <r>
      <rPr>
        <vertAlign val="superscript"/>
        <sz val="12"/>
        <rFont val="Times New Roman"/>
        <family val="1"/>
      </rPr>
      <t>th</t>
    </r>
  </si>
  <si>
    <r>
      <t>Saturday September 15</t>
    </r>
    <r>
      <rPr>
        <vertAlign val="superscript"/>
        <sz val="12"/>
        <rFont val="Times New Roman"/>
        <family val="1"/>
      </rPr>
      <t>th</t>
    </r>
  </si>
  <si>
    <r>
      <t>Saturday September 22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</t>
    </r>
  </si>
  <si>
    <r>
      <t>Wednesday October 10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@ 330pm</t>
    </r>
  </si>
  <si>
    <r>
      <t>Wednesday, October 17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@ 2pm</t>
    </r>
  </si>
  <si>
    <r>
      <t>Saturday October 20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</t>
    </r>
  </si>
  <si>
    <r>
      <t>Wednesday October 24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@ 330pm</t>
    </r>
  </si>
  <si>
    <r>
      <t>Friday November 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@ 1pm</t>
    </r>
  </si>
  <si>
    <r>
      <t>Saturday November 17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</t>
    </r>
  </si>
  <si>
    <t>Monday August 27th</t>
  </si>
  <si>
    <t>McMurdo</t>
  </si>
  <si>
    <t>McCoy</t>
  </si>
  <si>
    <t>Declan</t>
  </si>
  <si>
    <t>Shanley</t>
  </si>
  <si>
    <t>Jordan</t>
  </si>
  <si>
    <t>Medina</t>
  </si>
  <si>
    <t>Trevor</t>
  </si>
  <si>
    <t>Nolan</t>
  </si>
  <si>
    <t>Men'</t>
  </si>
  <si>
    <t>McLane</t>
  </si>
  <si>
    <t>Zachary</t>
  </si>
  <si>
    <t>Shaman</t>
  </si>
  <si>
    <t>FALL 2012 CROSS COUNTRY RESULTS RACE BY RACE</t>
  </si>
  <si>
    <t>Time Trial</t>
  </si>
  <si>
    <t>Ed Sias</t>
  </si>
  <si>
    <t>DLS/Nike</t>
  </si>
  <si>
    <t>Stanford</t>
  </si>
  <si>
    <t>DVAL #1</t>
  </si>
  <si>
    <t>5K Run</t>
  </si>
  <si>
    <t>DVAL #2</t>
  </si>
  <si>
    <t>DVAL #3</t>
  </si>
  <si>
    <t>Mt. Sac</t>
  </si>
  <si>
    <t>DVAL #4</t>
  </si>
  <si>
    <t>DVAL</t>
  </si>
  <si>
    <t>NCS</t>
  </si>
  <si>
    <t>State</t>
  </si>
  <si>
    <t>2 miles</t>
  </si>
  <si>
    <t>xxx</t>
  </si>
  <si>
    <t>Mclane</t>
  </si>
  <si>
    <t>Reynolds</t>
  </si>
  <si>
    <t>Nathan</t>
  </si>
  <si>
    <t xml:space="preserve">AJ </t>
  </si>
  <si>
    <t>Soto</t>
  </si>
  <si>
    <t>Nina</t>
  </si>
  <si>
    <t>Jeffers</t>
  </si>
  <si>
    <t>Chad</t>
  </si>
  <si>
    <t>Kingsmore Shawn</t>
  </si>
  <si>
    <t>Shawn</t>
  </si>
  <si>
    <t>Sam</t>
  </si>
  <si>
    <t>Matt</t>
  </si>
  <si>
    <t>Nieprashnick</t>
  </si>
  <si>
    <t>Schoffstaff</t>
  </si>
  <si>
    <t>Zach</t>
  </si>
  <si>
    <t>Kingsmore</t>
  </si>
  <si>
    <t>Sotto</t>
  </si>
  <si>
    <t>m</t>
  </si>
  <si>
    <t>M</t>
  </si>
  <si>
    <t>Mc Coy</t>
  </si>
  <si>
    <t>Mc Murdo</t>
  </si>
  <si>
    <t>Parecadan AJ</t>
  </si>
  <si>
    <t>f</t>
  </si>
  <si>
    <t>F</t>
  </si>
  <si>
    <t>Official Time</t>
  </si>
  <si>
    <t xml:space="preserve">8:45 AM JV Girls Unlimited </t>
  </si>
  <si>
    <t xml:space="preserve">9:10 AM JV Boys Top 7 runners </t>
  </si>
  <si>
    <t>Shaman, Zachary</t>
  </si>
  <si>
    <t xml:space="preserve">9:35 AM Frosh/Soph Girls Unlimited </t>
  </si>
  <si>
    <t xml:space="preserve">10:00 AM Frosh/Soph Boys Top 7 runners </t>
  </si>
  <si>
    <t xml:space="preserve">10:25 AM JV Boys Unlimited  </t>
  </si>
  <si>
    <t>Aj</t>
  </si>
  <si>
    <t xml:space="preserve"> </t>
  </si>
  <si>
    <t xml:space="preserve">10:50 AM Frosh/Soph Boys Unlimited </t>
  </si>
  <si>
    <t xml:space="preserve">11:15 AM Varsity Girls Top 7 runners </t>
  </si>
  <si>
    <t xml:space="preserve">11:45 AM Varsity Boys Top 7 runners </t>
  </si>
  <si>
    <t xml:space="preserve">3:30 PM JV Girls Unlimited </t>
  </si>
  <si>
    <t>NA</t>
  </si>
  <si>
    <t xml:space="preserve">3:30 PM JV Boys unlimited </t>
  </si>
  <si>
    <t>O’Connell</t>
  </si>
  <si>
    <t xml:space="preserve">4:00 PM Frosh/Soph Girls Unlimited </t>
  </si>
  <si>
    <t xml:space="preserve">4:00 PM Frosh/Soph Boys </t>
  </si>
  <si>
    <t>Schoffstall</t>
  </si>
  <si>
    <t xml:space="preserve">4:30 PM Varsity Girls Top 7 runners </t>
  </si>
  <si>
    <t xml:space="preserve">5:00 PM Varsity Boys Top 7 runners </t>
  </si>
  <si>
    <t>Newhall vs. YV/Northgate (10/3)</t>
  </si>
  <si>
    <t>Castle Rock vs. Berean/CP(10/10)</t>
  </si>
  <si>
    <t>Hidden Valley vs. Berean/Concord(10/17)</t>
  </si>
  <si>
    <t>DVAL(11/2)</t>
  </si>
  <si>
    <t>Stanford(9/29)</t>
  </si>
  <si>
    <t>DVAL #2 vs. College Park/Berean</t>
  </si>
  <si>
    <t xml:space="preserve">Wednesday, October 10, 2012 </t>
  </si>
  <si>
    <t xml:space="preserve">Castle Rock, Walnut Creek, CA </t>
  </si>
  <si>
    <t xml:space="preserve">Schedule of events: </t>
  </si>
  <si>
    <t>4:00 PM Frosh/Soph Boys Unlimited</t>
  </si>
  <si>
    <t xml:space="preserve">4:30 PM Varsity Boys Top 7 runners </t>
  </si>
  <si>
    <t xml:space="preserve">5:00 PM Varsity Girls Top 7 runners </t>
  </si>
  <si>
    <t>DVAL #3 vs. Concord</t>
  </si>
  <si>
    <t xml:space="preserve">Wednesday, October 17, 2012 </t>
  </si>
  <si>
    <t xml:space="preserve">Hidden Valley Park, Martinez, CA </t>
  </si>
  <si>
    <t xml:space="preserve">130PM JV Girls Unlimited </t>
  </si>
  <si>
    <t xml:space="preserve">130PM JV Boys unlimited </t>
  </si>
  <si>
    <t xml:space="preserve">200PM Frosh/Soph Girls Unlimited </t>
  </si>
  <si>
    <t>200PM Frosh/Soph Boys Unlimited</t>
  </si>
  <si>
    <t xml:space="preserve">230PM Varsity Girls </t>
  </si>
  <si>
    <t xml:space="preserve">300PM Varsity Boys </t>
  </si>
  <si>
    <t>Aaron Gardner</t>
  </si>
  <si>
    <t xml:space="preserve">Eduardo Wence                              </t>
  </si>
  <si>
    <t>Danny Condon</t>
  </si>
  <si>
    <t>Matt McCoy</t>
  </si>
  <si>
    <t>Quinten McLane</t>
  </si>
  <si>
    <t>Kyle Metz</t>
  </si>
  <si>
    <t>Ben Linzey</t>
  </si>
  <si>
    <t>Domanic Glenn</t>
  </si>
  <si>
    <t>DVAL #4 vs. Mount Diablo</t>
  </si>
  <si>
    <t xml:space="preserve">Wednesday, October 24, 2012 </t>
  </si>
  <si>
    <t xml:space="preserve">Newhall Park, Concord, CA </t>
  </si>
  <si>
    <t xml:space="preserve">330PM JV Girls Unlimited </t>
  </si>
  <si>
    <t xml:space="preserve">330PM JV Boys unlimited </t>
  </si>
  <si>
    <t xml:space="preserve">400PM Frosh/Soph Girls Unlimited </t>
  </si>
  <si>
    <t>400PM Frosh/Soph Boys Unlimited</t>
  </si>
  <si>
    <t xml:space="preserve">430PM Varsity Boys </t>
  </si>
  <si>
    <t xml:space="preserve">500PM Varsity Girls </t>
  </si>
  <si>
    <t>Quentin</t>
  </si>
  <si>
    <t>Newhall vs Mt. Diablo(10/24)</t>
  </si>
  <si>
    <t>Chad Jeffers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</si>
</sst>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:ss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vertAlign val="superscript"/>
      <sz val="12"/>
      <name val="Times New Roman"/>
      <family val="1"/>
    </font>
    <font>
      <u/>
      <sz val="10"/>
      <color indexed="12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sz val="14"/>
      <color rgb="FF000000"/>
      <name val="Times New Roman"/>
      <family val="1"/>
    </font>
    <font>
      <sz val="10"/>
      <color theme="1"/>
      <name val="Arial Unicode MS"/>
      <family val="2"/>
    </font>
    <font>
      <sz val="12"/>
      <color theme="1"/>
      <name val="Times New Roman"/>
      <family val="1"/>
    </font>
    <font>
      <u/>
      <sz val="14"/>
      <color rgb="FF000000"/>
      <name val="Times New Roman"/>
      <family val="1"/>
    </font>
    <font>
      <b/>
      <sz val="20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</borders>
  <cellStyleXfs count="8">
    <xf numFmtId="0" fontId="0" fillId="0" borderId="0"/>
    <xf numFmtId="0" fontId="6" fillId="0" borderId="0"/>
    <xf numFmtId="0" fontId="10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2"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45" fontId="0" fillId="2" borderId="0" xfId="0" applyNumberFormat="1" applyFill="1" applyBorder="1" applyAlignment="1">
      <alignment horizontal="center"/>
    </xf>
    <xf numFmtId="45" fontId="0" fillId="2" borderId="2" xfId="0" applyNumberFormat="1" applyFill="1" applyBorder="1" applyAlignment="1">
      <alignment horizontal="center"/>
    </xf>
    <xf numFmtId="45" fontId="6" fillId="0" borderId="0" xfId="0" applyNumberFormat="1" applyFont="1" applyBorder="1" applyAlignment="1">
      <alignment horizontal="center"/>
    </xf>
    <xf numFmtId="45" fontId="6" fillId="0" borderId="2" xfId="0" applyNumberFormat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Fill="1" applyBorder="1"/>
    <xf numFmtId="0" fontId="0" fillId="0" borderId="0" xfId="0" applyBorder="1"/>
    <xf numFmtId="47" fontId="0" fillId="0" borderId="10" xfId="0" applyNumberFormat="1" applyBorder="1"/>
    <xf numFmtId="47" fontId="0" fillId="0" borderId="11" xfId="0" applyNumberFormat="1" applyBorder="1" applyAlignment="1">
      <alignment horizontal="center"/>
    </xf>
    <xf numFmtId="47" fontId="0" fillId="2" borderId="10" xfId="0" applyNumberFormat="1" applyFill="1" applyBorder="1"/>
    <xf numFmtId="47" fontId="0" fillId="2" borderId="11" xfId="0" applyNumberFormat="1" applyFill="1" applyBorder="1" applyAlignment="1">
      <alignment horizontal="center"/>
    </xf>
    <xf numFmtId="47" fontId="0" fillId="0" borderId="12" xfId="0" applyNumberFormat="1" applyBorder="1"/>
    <xf numFmtId="47" fontId="0" fillId="2" borderId="12" xfId="0" applyNumberFormat="1" applyFill="1" applyBorder="1"/>
    <xf numFmtId="0" fontId="0" fillId="2" borderId="12" xfId="0" applyFill="1" applyBorder="1"/>
    <xf numFmtId="45" fontId="0" fillId="0" borderId="0" xfId="0" applyNumberFormat="1" applyBorder="1" applyAlignment="1">
      <alignment horizontal="center"/>
    </xf>
    <xf numFmtId="47" fontId="0" fillId="0" borderId="0" xfId="0" applyNumberFormat="1" applyBorder="1" applyAlignment="1">
      <alignment horizontal="center"/>
    </xf>
    <xf numFmtId="45" fontId="0" fillId="0" borderId="12" xfId="0" applyNumberFormat="1" applyBorder="1"/>
    <xf numFmtId="45" fontId="0" fillId="0" borderId="0" xfId="0" applyNumberFormat="1" applyBorder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45" fontId="6" fillId="3" borderId="0" xfId="0" applyNumberFormat="1" applyFont="1" applyFill="1" applyBorder="1" applyAlignment="1">
      <alignment horizontal="center"/>
    </xf>
    <xf numFmtId="45" fontId="0" fillId="3" borderId="0" xfId="0" applyNumberFormat="1" applyFill="1" applyBorder="1" applyAlignment="1">
      <alignment horizontal="center"/>
    </xf>
    <xf numFmtId="47" fontId="0" fillId="3" borderId="10" xfId="0" applyNumberFormat="1" applyFill="1" applyBorder="1"/>
    <xf numFmtId="47" fontId="0" fillId="3" borderId="11" xfId="0" applyNumberFormat="1" applyFill="1" applyBorder="1" applyAlignment="1">
      <alignment horizontal="center"/>
    </xf>
    <xf numFmtId="47" fontId="0" fillId="3" borderId="12" xfId="0" applyNumberFormat="1" applyFill="1" applyBorder="1"/>
    <xf numFmtId="0" fontId="0" fillId="0" borderId="12" xfId="0" applyBorder="1"/>
    <xf numFmtId="0" fontId="0" fillId="3" borderId="12" xfId="0" applyFill="1" applyBorder="1"/>
    <xf numFmtId="0" fontId="7" fillId="4" borderId="13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45" fontId="6" fillId="3" borderId="2" xfId="0" applyNumberFormat="1" applyFont="1" applyFill="1" applyBorder="1" applyAlignment="1">
      <alignment horizontal="center"/>
    </xf>
    <xf numFmtId="45" fontId="0" fillId="3" borderId="0" xfId="0" applyNumberFormat="1" applyFill="1" applyBorder="1"/>
    <xf numFmtId="47" fontId="0" fillId="3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5" fontId="6" fillId="0" borderId="0" xfId="0" applyNumberFormat="1" applyFont="1" applyFill="1" applyBorder="1" applyAlignment="1">
      <alignment horizontal="center"/>
    </xf>
    <xf numFmtId="45" fontId="6" fillId="0" borderId="2" xfId="0" applyNumberFormat="1" applyFont="1" applyFill="1" applyBorder="1" applyAlignment="1">
      <alignment horizontal="center"/>
    </xf>
    <xf numFmtId="47" fontId="0" fillId="0" borderId="10" xfId="0" applyNumberFormat="1" applyFill="1" applyBorder="1"/>
    <xf numFmtId="47" fontId="0" fillId="0" borderId="12" xfId="0" applyNumberFormat="1" applyFill="1" applyBorder="1"/>
    <xf numFmtId="47" fontId="0" fillId="0" borderId="11" xfId="0" applyNumberFormat="1" applyFill="1" applyBorder="1" applyAlignment="1">
      <alignment horizontal="center"/>
    </xf>
    <xf numFmtId="45" fontId="0" fillId="0" borderId="12" xfId="0" applyNumberFormat="1" applyFill="1" applyBorder="1"/>
    <xf numFmtId="45" fontId="0" fillId="0" borderId="0" xfId="0" applyNumberFormat="1" applyFill="1" applyBorder="1"/>
    <xf numFmtId="47" fontId="0" fillId="0" borderId="0" xfId="0" applyNumberFormat="1" applyFill="1" applyBorder="1" applyAlignment="1">
      <alignment horizontal="center"/>
    </xf>
    <xf numFmtId="0" fontId="0" fillId="0" borderId="12" xfId="0" applyFill="1" applyBorder="1"/>
    <xf numFmtId="45" fontId="0" fillId="0" borderId="0" xfId="0" applyNumberFormat="1" applyFill="1" applyBorder="1" applyAlignment="1">
      <alignment horizontal="center"/>
    </xf>
    <xf numFmtId="0" fontId="6" fillId="0" borderId="0" xfId="0" applyFont="1" applyFill="1" applyBorder="1"/>
    <xf numFmtId="45" fontId="0" fillId="0" borderId="2" xfId="0" applyNumberFormat="1" applyFill="1" applyBorder="1" applyAlignment="1">
      <alignment horizontal="center"/>
    </xf>
    <xf numFmtId="0" fontId="6" fillId="0" borderId="0" xfId="1"/>
    <xf numFmtId="0" fontId="10" fillId="0" borderId="0" xfId="2" applyNumberFormat="1" applyFont="1" applyFill="1" applyBorder="1" applyAlignment="1" applyProtection="1"/>
    <xf numFmtId="0" fontId="11" fillId="0" borderId="0" xfId="1" applyFont="1"/>
    <xf numFmtId="164" fontId="6" fillId="0" borderId="0" xfId="1" applyNumberFormat="1"/>
    <xf numFmtId="0" fontId="12" fillId="0" borderId="0" xfId="1" applyFont="1"/>
    <xf numFmtId="0" fontId="12" fillId="0" borderId="0" xfId="2" applyNumberFormat="1" applyFont="1" applyFill="1" applyBorder="1" applyAlignment="1" applyProtection="1"/>
    <xf numFmtId="20" fontId="0" fillId="0" borderId="12" xfId="0" applyNumberFormat="1" applyBorder="1"/>
    <xf numFmtId="20" fontId="0" fillId="2" borderId="12" xfId="0" applyNumberFormat="1" applyFill="1" applyBorder="1"/>
    <xf numFmtId="47" fontId="0" fillId="0" borderId="0" xfId="0" applyNumberFormat="1"/>
    <xf numFmtId="0" fontId="6" fillId="0" borderId="0" xfId="0" applyFont="1"/>
    <xf numFmtId="0" fontId="4" fillId="0" borderId="0" xfId="4" applyAlignment="1"/>
    <xf numFmtId="0" fontId="13" fillId="0" borderId="0" xfId="4" applyFont="1" applyAlignment="1">
      <alignment vertical="center"/>
    </xf>
    <xf numFmtId="47" fontId="4" fillId="0" borderId="0" xfId="4" applyNumberFormat="1" applyAlignment="1"/>
    <xf numFmtId="0" fontId="14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20" fontId="4" fillId="0" borderId="0" xfId="4" applyNumberFormat="1" applyAlignment="1"/>
    <xf numFmtId="20" fontId="15" fillId="0" borderId="0" xfId="4" applyNumberFormat="1" applyFont="1" applyAlignment="1">
      <alignment vertical="center"/>
    </xf>
    <xf numFmtId="46" fontId="4" fillId="0" borderId="0" xfId="4" applyNumberFormat="1" applyAlignment="1"/>
    <xf numFmtId="0" fontId="4" fillId="0" borderId="0" xfId="4"/>
    <xf numFmtId="20" fontId="0" fillId="0" borderId="0" xfId="0" applyNumberFormat="1" applyBorder="1"/>
    <xf numFmtId="20" fontId="0" fillId="2" borderId="0" xfId="0" applyNumberFormat="1" applyFill="1" applyBorder="1"/>
    <xf numFmtId="0" fontId="16" fillId="0" borderId="0" xfId="5" applyFont="1" applyAlignment="1">
      <alignment vertical="center"/>
    </xf>
    <xf numFmtId="0" fontId="3" fillId="0" borderId="0" xfId="5"/>
    <xf numFmtId="0" fontId="15" fillId="0" borderId="0" xfId="5" applyFont="1" applyAlignment="1">
      <alignment vertical="center"/>
    </xf>
    <xf numFmtId="20" fontId="3" fillId="0" borderId="0" xfId="5" applyNumberFormat="1"/>
    <xf numFmtId="0" fontId="16" fillId="0" borderId="0" xfId="5" applyFont="1"/>
    <xf numFmtId="0" fontId="15" fillId="0" borderId="0" xfId="5" applyFont="1" applyAlignment="1">
      <alignment vertical="center" wrapText="1"/>
    </xf>
    <xf numFmtId="0" fontId="13" fillId="0" borderId="0" xfId="5" applyFont="1" applyAlignment="1">
      <alignment vertical="center"/>
    </xf>
    <xf numFmtId="0" fontId="3" fillId="0" borderId="0" xfId="5" applyAlignment="1"/>
    <xf numFmtId="20" fontId="0" fillId="0" borderId="0" xfId="0" applyNumberFormat="1" applyFill="1" applyBorder="1"/>
    <xf numFmtId="20" fontId="0" fillId="2" borderId="11" xfId="0" applyNumberFormat="1" applyFill="1" applyBorder="1" applyAlignment="1">
      <alignment horizontal="center"/>
    </xf>
    <xf numFmtId="20" fontId="0" fillId="0" borderId="11" xfId="0" applyNumberFormat="1" applyBorder="1" applyAlignment="1">
      <alignment horizontal="center"/>
    </xf>
    <xf numFmtId="20" fontId="0" fillId="0" borderId="12" xfId="0" applyNumberFormat="1" applyFill="1" applyBorder="1"/>
    <xf numFmtId="0" fontId="0" fillId="0" borderId="11" xfId="0" applyFill="1" applyBorder="1" applyAlignment="1">
      <alignment horizontal="center"/>
    </xf>
    <xf numFmtId="20" fontId="0" fillId="3" borderId="12" xfId="0" applyNumberFormat="1" applyFill="1" applyBorder="1"/>
    <xf numFmtId="20" fontId="0" fillId="3" borderId="0" xfId="0" applyNumberFormat="1" applyFill="1" applyBorder="1"/>
    <xf numFmtId="0" fontId="0" fillId="3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7" fillId="0" borderId="0" xfId="6" applyFont="1" applyAlignment="1">
      <alignment vertical="center"/>
    </xf>
    <xf numFmtId="0" fontId="2" fillId="0" borderId="0" xfId="6"/>
    <xf numFmtId="0" fontId="18" fillId="0" borderId="0" xfId="6" applyFont="1" applyAlignment="1">
      <alignment vertical="center"/>
    </xf>
    <xf numFmtId="0" fontId="16" fillId="0" borderId="0" xfId="6" applyFont="1" applyAlignment="1">
      <alignment vertical="center"/>
    </xf>
    <xf numFmtId="0" fontId="15" fillId="4" borderId="0" xfId="6" applyFont="1" applyFill="1" applyAlignment="1">
      <alignment vertical="center"/>
    </xf>
    <xf numFmtId="20" fontId="2" fillId="0" borderId="0" xfId="6" applyNumberFormat="1"/>
    <xf numFmtId="0" fontId="15" fillId="0" borderId="0" xfId="6" applyFont="1" applyAlignment="1">
      <alignment vertical="center"/>
    </xf>
    <xf numFmtId="0" fontId="15" fillId="4" borderId="0" xfId="6" applyFont="1" applyFill="1" applyAlignment="1">
      <alignment vertical="center" wrapText="1"/>
    </xf>
    <xf numFmtId="20" fontId="15" fillId="0" borderId="0" xfId="6" applyNumberFormat="1" applyFont="1" applyAlignment="1">
      <alignment vertical="center" wrapText="1"/>
    </xf>
    <xf numFmtId="0" fontId="15" fillId="0" borderId="0" xfId="6" applyFont="1" applyAlignment="1">
      <alignment vertical="center" wrapText="1"/>
    </xf>
    <xf numFmtId="0" fontId="19" fillId="0" borderId="0" xfId="6" applyFont="1" applyAlignment="1">
      <alignment vertical="center"/>
    </xf>
    <xf numFmtId="0" fontId="19" fillId="0" borderId="0" xfId="6" applyFont="1" applyAlignment="1">
      <alignment vertical="center" wrapText="1"/>
    </xf>
    <xf numFmtId="0" fontId="2" fillId="0" borderId="0" xfId="6" applyAlignment="1"/>
    <xf numFmtId="45" fontId="20" fillId="0" borderId="0" xfId="0" applyNumberFormat="1" applyFont="1" applyBorder="1"/>
    <xf numFmtId="0" fontId="16" fillId="0" borderId="0" xfId="0" applyFont="1" applyAlignment="1">
      <alignment vertical="center"/>
    </xf>
    <xf numFmtId="0" fontId="16" fillId="0" borderId="0" xfId="0" applyFont="1"/>
    <xf numFmtId="45" fontId="0" fillId="2" borderId="11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20" fontId="0" fillId="2" borderId="12" xfId="0" applyNumberFormat="1" applyFill="1" applyBorder="1" applyAlignment="1">
      <alignment horizontal="center"/>
    </xf>
    <xf numFmtId="20" fontId="0" fillId="2" borderId="0" xfId="0" applyNumberFormat="1" applyFill="1" applyBorder="1" applyAlignment="1">
      <alignment horizontal="center"/>
    </xf>
    <xf numFmtId="20" fontId="0" fillId="0" borderId="12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45" fontId="20" fillId="0" borderId="0" xfId="0" applyNumberFormat="1" applyFont="1" applyBorder="1" applyAlignment="1">
      <alignment horizontal="center"/>
    </xf>
    <xf numFmtId="45" fontId="0" fillId="2" borderId="12" xfId="0" applyNumberFormat="1" applyFill="1" applyBorder="1" applyAlignment="1">
      <alignment horizontal="center"/>
    </xf>
    <xf numFmtId="45" fontId="20" fillId="0" borderId="11" xfId="0" applyNumberFormat="1" applyFont="1" applyBorder="1" applyAlignment="1">
      <alignment horizontal="center"/>
    </xf>
    <xf numFmtId="165" fontId="20" fillId="0" borderId="11" xfId="0" applyNumberFormat="1" applyFont="1" applyBorder="1" applyAlignment="1">
      <alignment horizontal="center"/>
    </xf>
    <xf numFmtId="165" fontId="20" fillId="0" borderId="0" xfId="0" applyNumberFormat="1" applyFont="1" applyBorder="1"/>
    <xf numFmtId="20" fontId="6" fillId="0" borderId="1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3" fillId="4" borderId="0" xfId="0" applyFont="1" applyFill="1" applyAlignment="1">
      <alignment vertical="center"/>
    </xf>
    <xf numFmtId="20" fontId="0" fillId="0" borderId="0" xfId="0" applyNumberFormat="1" applyAlignment="1"/>
    <xf numFmtId="46" fontId="0" fillId="0" borderId="0" xfId="0" applyNumberFormat="1" applyAlignment="1"/>
    <xf numFmtId="20" fontId="7" fillId="0" borderId="0" xfId="0" applyNumberFormat="1" applyFont="1" applyAlignment="1">
      <alignment vertical="center"/>
    </xf>
    <xf numFmtId="46" fontId="7" fillId="0" borderId="0" xfId="0" applyNumberFormat="1" applyFont="1" applyAlignment="1">
      <alignment vertical="center"/>
    </xf>
    <xf numFmtId="0" fontId="0" fillId="2" borderId="11" xfId="0" applyFill="1" applyBorder="1" applyAlignment="1">
      <alignment horizontal="center"/>
    </xf>
    <xf numFmtId="46" fontId="0" fillId="0" borderId="0" xfId="0" applyNumberFormat="1" applyBorder="1"/>
    <xf numFmtId="46" fontId="0" fillId="2" borderId="0" xfId="0" applyNumberFormat="1" applyFill="1" applyBorder="1"/>
    <xf numFmtId="45" fontId="20" fillId="0" borderId="0" xfId="0" applyNumberFormat="1" applyFont="1" applyBorder="1" applyAlignment="1">
      <alignment horizontal="right"/>
    </xf>
    <xf numFmtId="45" fontId="0" fillId="2" borderId="12" xfId="0" applyNumberFormat="1" applyFill="1" applyBorder="1" applyAlignment="1">
      <alignment horizontal="right"/>
    </xf>
    <xf numFmtId="0" fontId="1" fillId="0" borderId="0" xfId="7"/>
    <xf numFmtId="20" fontId="1" fillId="0" borderId="0" xfId="7" applyNumberFormat="1"/>
    <xf numFmtId="0" fontId="16" fillId="4" borderId="0" xfId="0" applyFont="1" applyFill="1" applyAlignment="1">
      <alignment vertical="center"/>
    </xf>
    <xf numFmtId="20" fontId="7" fillId="4" borderId="0" xfId="0" applyNumberFormat="1" applyFont="1" applyFill="1" applyAlignment="1">
      <alignment vertical="center"/>
    </xf>
    <xf numFmtId="20" fontId="0" fillId="0" borderId="0" xfId="0" applyNumberForma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7" fillId="4" borderId="18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</cellXfs>
  <cellStyles count="8">
    <cellStyle name="Hyperlink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1" defaultTableStyle="TableStyleMedium9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0"/>
  <sheetViews>
    <sheetView tabSelected="1" zoomScaleNormal="100" workbookViewId="0">
      <pane xSplit="3" ySplit="2" topLeftCell="U11" activePane="bottomRight" state="frozen"/>
      <selection pane="topRight" activeCell="E1" sqref="E1"/>
      <selection pane="bottomLeft" activeCell="A3" sqref="A3"/>
      <selection pane="bottomRight" activeCell="AJ31" sqref="AJ31"/>
    </sheetView>
  </sheetViews>
  <sheetFormatPr defaultRowHeight="12.75" x14ac:dyDescent="0.2"/>
  <cols>
    <col min="1" max="1" width="7.42578125" bestFit="1" customWidth="1"/>
    <col min="2" max="2" width="8.7109375" bestFit="1" customWidth="1"/>
    <col min="3" max="3" width="11.7109375" bestFit="1" customWidth="1"/>
    <col min="4" max="6" width="10.7109375" customWidth="1"/>
    <col min="7" max="7" width="11.28515625" customWidth="1"/>
    <col min="8" max="18" width="10.7109375" customWidth="1"/>
    <col min="19" max="19" width="15.7109375" customWidth="1"/>
    <col min="20" max="20" width="10" hidden="1" customWidth="1"/>
    <col min="21" max="21" width="15.7109375" customWidth="1"/>
    <col min="22" max="24" width="10.7109375" hidden="1" customWidth="1"/>
    <col min="25" max="25" width="13.85546875" customWidth="1"/>
    <col min="26" max="26" width="12" hidden="1" customWidth="1"/>
    <col min="27" max="27" width="19.5703125" customWidth="1"/>
    <col min="28" max="28" width="18.28515625" customWidth="1"/>
    <col min="29" max="29" width="16.85546875" hidden="1" customWidth="1"/>
    <col min="30" max="31" width="18.28515625" customWidth="1"/>
    <col min="32" max="32" width="15.28515625" hidden="1" customWidth="1"/>
    <col min="33" max="33" width="18.28515625" customWidth="1"/>
    <col min="34" max="34" width="15.28515625" customWidth="1"/>
    <col min="35" max="35" width="15.28515625" hidden="1" customWidth="1"/>
    <col min="36" max="36" width="15.28515625" customWidth="1"/>
    <col min="37" max="45" width="10.7109375" customWidth="1"/>
    <col min="46" max="16384" width="9.140625" style="10"/>
  </cols>
  <sheetData>
    <row r="1" spans="1:47" ht="14.25" thickTop="1" thickBot="1" x14ac:dyDescent="0.25">
      <c r="D1" s="148" t="s">
        <v>83</v>
      </c>
      <c r="E1" s="149"/>
      <c r="F1" s="150"/>
      <c r="G1" s="157" t="s">
        <v>5</v>
      </c>
      <c r="H1" s="152"/>
      <c r="I1" s="152"/>
      <c r="J1" s="153"/>
      <c r="K1" s="151" t="s">
        <v>79</v>
      </c>
      <c r="L1" s="152"/>
      <c r="M1" s="152"/>
      <c r="N1" s="153"/>
      <c r="O1" s="154" t="s">
        <v>252</v>
      </c>
      <c r="P1" s="152"/>
      <c r="Q1" s="152"/>
      <c r="R1" s="153"/>
      <c r="S1" s="154" t="s">
        <v>248</v>
      </c>
      <c r="T1" s="155"/>
      <c r="U1" s="156"/>
      <c r="V1" s="151" t="s">
        <v>6</v>
      </c>
      <c r="W1" s="152"/>
      <c r="X1" s="153"/>
      <c r="Y1" s="154" t="s">
        <v>249</v>
      </c>
      <c r="Z1" s="155"/>
      <c r="AA1" s="156"/>
      <c r="AB1" s="154" t="s">
        <v>250</v>
      </c>
      <c r="AC1" s="152"/>
      <c r="AD1" s="153"/>
      <c r="AE1" s="151" t="s">
        <v>7</v>
      </c>
      <c r="AF1" s="152"/>
      <c r="AG1" s="153"/>
      <c r="AH1" s="154" t="s">
        <v>287</v>
      </c>
      <c r="AI1" s="155"/>
      <c r="AJ1" s="156"/>
      <c r="AK1" s="154" t="s">
        <v>251</v>
      </c>
      <c r="AL1" s="152"/>
      <c r="AM1" s="153"/>
      <c r="AN1" s="151" t="s">
        <v>81</v>
      </c>
      <c r="AO1" s="152"/>
      <c r="AP1" s="153"/>
      <c r="AQ1" s="151" t="s">
        <v>82</v>
      </c>
      <c r="AR1" s="152"/>
      <c r="AS1" s="153"/>
    </row>
    <row r="2" spans="1:47" s="9" customFormat="1" ht="14.25" thickTop="1" thickBot="1" x14ac:dyDescent="0.25">
      <c r="A2" s="3" t="s">
        <v>29</v>
      </c>
      <c r="B2" s="3" t="s">
        <v>26</v>
      </c>
      <c r="C2" s="3" t="s">
        <v>27</v>
      </c>
      <c r="D2" s="7" t="s">
        <v>1</v>
      </c>
      <c r="E2" s="7" t="s">
        <v>2</v>
      </c>
      <c r="F2" s="7" t="s">
        <v>71</v>
      </c>
      <c r="G2" s="6" t="s">
        <v>1</v>
      </c>
      <c r="H2" s="4" t="s">
        <v>25</v>
      </c>
      <c r="I2" s="7" t="s">
        <v>2</v>
      </c>
      <c r="J2" s="7" t="s">
        <v>71</v>
      </c>
      <c r="K2" s="6" t="s">
        <v>1</v>
      </c>
      <c r="L2" s="4" t="s">
        <v>25</v>
      </c>
      <c r="M2" s="7" t="s">
        <v>2</v>
      </c>
      <c r="N2" s="7" t="s">
        <v>71</v>
      </c>
      <c r="O2" s="6" t="s">
        <v>1</v>
      </c>
      <c r="P2" s="4" t="s">
        <v>25</v>
      </c>
      <c r="Q2" s="7" t="s">
        <v>2</v>
      </c>
      <c r="R2" s="7" t="s">
        <v>71</v>
      </c>
      <c r="S2" s="6" t="s">
        <v>1</v>
      </c>
      <c r="T2" s="4" t="s">
        <v>25</v>
      </c>
      <c r="U2" s="4" t="s">
        <v>2</v>
      </c>
      <c r="V2" s="6" t="s">
        <v>1</v>
      </c>
      <c r="W2" s="4" t="s">
        <v>25</v>
      </c>
      <c r="X2" s="4" t="s">
        <v>2</v>
      </c>
      <c r="Y2" s="6" t="s">
        <v>1</v>
      </c>
      <c r="Z2" s="4" t="s">
        <v>25</v>
      </c>
      <c r="AA2" s="4" t="s">
        <v>2</v>
      </c>
      <c r="AB2" s="6" t="s">
        <v>1</v>
      </c>
      <c r="AC2" s="4" t="s">
        <v>25</v>
      </c>
      <c r="AD2" s="4" t="s">
        <v>2</v>
      </c>
      <c r="AE2" s="127" t="s">
        <v>1</v>
      </c>
      <c r="AF2" s="4" t="s">
        <v>25</v>
      </c>
      <c r="AG2" s="4" t="s">
        <v>2</v>
      </c>
      <c r="AH2" s="6" t="s">
        <v>1</v>
      </c>
      <c r="AI2" s="4" t="s">
        <v>25</v>
      </c>
      <c r="AJ2" s="4" t="s">
        <v>2</v>
      </c>
      <c r="AK2" s="6" t="s">
        <v>1</v>
      </c>
      <c r="AL2" s="4" t="s">
        <v>25</v>
      </c>
      <c r="AM2" s="4" t="s">
        <v>2</v>
      </c>
      <c r="AN2" s="6" t="s">
        <v>1</v>
      </c>
      <c r="AO2" s="4" t="s">
        <v>25</v>
      </c>
      <c r="AP2" s="4" t="s">
        <v>2</v>
      </c>
      <c r="AQ2" s="6" t="s">
        <v>1</v>
      </c>
      <c r="AR2" s="4" t="s">
        <v>25</v>
      </c>
      <c r="AS2" s="4" t="s">
        <v>2</v>
      </c>
    </row>
    <row r="3" spans="1:47" s="17" customFormat="1" ht="15" x14ac:dyDescent="0.25">
      <c r="A3" s="15" t="s">
        <v>4</v>
      </c>
      <c r="B3" s="8" t="s">
        <v>85</v>
      </c>
      <c r="C3" s="8" t="s">
        <v>84</v>
      </c>
      <c r="D3" s="21">
        <v>0.51157407407407407</v>
      </c>
      <c r="E3" s="11">
        <f>D3/2</f>
        <v>0.25578703703703703</v>
      </c>
      <c r="F3" s="12" t="s">
        <v>28</v>
      </c>
      <c r="G3" s="21">
        <v>9.6759259259259264E-3</v>
      </c>
      <c r="H3" s="16"/>
      <c r="I3" s="11">
        <f>G3/2</f>
        <v>4.8379629629629632E-3</v>
      </c>
      <c r="J3" s="12" t="s">
        <v>28</v>
      </c>
      <c r="K3" s="24">
        <v>9.3923611111111117E-3</v>
      </c>
      <c r="L3" s="16">
        <v>64</v>
      </c>
      <c r="M3" s="11">
        <v>4.6961805555555559E-3</v>
      </c>
      <c r="N3" s="12" t="s">
        <v>28</v>
      </c>
      <c r="O3" s="68"/>
      <c r="P3" s="16"/>
      <c r="Q3" s="11"/>
      <c r="R3" s="12"/>
      <c r="S3" s="68">
        <v>0.57777777777777783</v>
      </c>
      <c r="T3" s="81"/>
      <c r="U3" s="91">
        <v>0.28888888888888892</v>
      </c>
      <c r="V3" s="24"/>
      <c r="W3" s="16"/>
      <c r="X3" s="22"/>
      <c r="Y3" s="68">
        <v>0.64027777777777783</v>
      </c>
      <c r="Z3" s="81"/>
      <c r="AA3" s="91">
        <v>0.29103535353535354</v>
      </c>
      <c r="AB3" s="68">
        <v>0.57500000000000007</v>
      </c>
      <c r="AC3" s="81"/>
      <c r="AD3" s="91">
        <v>0.28750000000000003</v>
      </c>
      <c r="AE3" s="68"/>
      <c r="AF3" s="16"/>
      <c r="AG3" s="91"/>
      <c r="AH3" s="68">
        <v>0.58402777777777781</v>
      </c>
      <c r="AI3" s="81"/>
      <c r="AJ3" s="91">
        <v>0.27810846560846564</v>
      </c>
      <c r="AK3" s="16"/>
      <c r="AL3" s="16"/>
      <c r="AM3" s="11"/>
      <c r="AN3" s="25"/>
      <c r="AO3" s="16"/>
      <c r="AP3" s="11"/>
      <c r="AQ3" s="25"/>
      <c r="AR3" s="16"/>
      <c r="AS3" s="11"/>
      <c r="AU3" s="104"/>
    </row>
    <row r="4" spans="1:47" s="17" customFormat="1" ht="15" x14ac:dyDescent="0.25">
      <c r="A4" s="30" t="s">
        <v>4</v>
      </c>
      <c r="B4" s="18" t="s">
        <v>150</v>
      </c>
      <c r="C4" s="18" t="s">
        <v>151</v>
      </c>
      <c r="D4" s="19">
        <v>0.50915509259259262</v>
      </c>
      <c r="E4" s="13">
        <f t="shared" ref="E4:E47" si="0">D4/2</f>
        <v>0.25457754629629631</v>
      </c>
      <c r="F4" s="14"/>
      <c r="G4" s="19">
        <v>9.1828703703703708E-3</v>
      </c>
      <c r="H4" s="18">
        <v>101</v>
      </c>
      <c r="I4" s="13">
        <f t="shared" ref="I4:I46" si="1">G4/2</f>
        <v>4.5914351851851854E-3</v>
      </c>
      <c r="J4" s="14" t="s">
        <v>28</v>
      </c>
      <c r="K4" s="23">
        <v>9.2216435185185196E-3</v>
      </c>
      <c r="L4" s="18">
        <v>37</v>
      </c>
      <c r="M4" s="13">
        <v>4.6108217592592598E-3</v>
      </c>
      <c r="N4" s="14" t="s">
        <v>28</v>
      </c>
      <c r="O4" s="67"/>
      <c r="P4" s="18"/>
      <c r="Q4" s="13"/>
      <c r="R4" s="14"/>
      <c r="S4" s="67">
        <v>0.50902777777777775</v>
      </c>
      <c r="T4" s="80"/>
      <c r="U4" s="92">
        <v>0.25451388888888887</v>
      </c>
      <c r="V4" s="23"/>
      <c r="W4" s="18"/>
      <c r="X4" s="20"/>
      <c r="Y4" s="67">
        <v>0.59930555555555554</v>
      </c>
      <c r="Z4" s="80"/>
      <c r="AA4" s="92">
        <v>0.27241161616161613</v>
      </c>
      <c r="AB4" s="67">
        <v>0.54652777777777783</v>
      </c>
      <c r="AC4" s="80"/>
      <c r="AD4" s="92">
        <v>0.27326388888888892</v>
      </c>
      <c r="AE4" s="67"/>
      <c r="AF4" s="18"/>
      <c r="AG4" s="92"/>
      <c r="AH4" s="67">
        <v>0.54166666666666663</v>
      </c>
      <c r="AI4" s="80"/>
      <c r="AJ4" s="92">
        <v>0.25793650793650791</v>
      </c>
      <c r="AK4" s="29"/>
      <c r="AL4" s="18"/>
      <c r="AM4" s="27"/>
      <c r="AN4" s="38"/>
      <c r="AO4" s="18"/>
      <c r="AP4" s="26"/>
      <c r="AQ4" s="38"/>
      <c r="AR4" s="18"/>
      <c r="AS4" s="26"/>
      <c r="AU4" s="104"/>
    </row>
    <row r="5" spans="1:47" s="17" customFormat="1" ht="15" x14ac:dyDescent="0.25">
      <c r="A5" s="15" t="s">
        <v>4</v>
      </c>
      <c r="B5" s="8" t="s">
        <v>87</v>
      </c>
      <c r="C5" s="8" t="s">
        <v>86</v>
      </c>
      <c r="D5" s="21">
        <v>0.50958333333333339</v>
      </c>
      <c r="E5" s="11">
        <f t="shared" si="0"/>
        <v>0.25479166666666669</v>
      </c>
      <c r="F5" s="12" t="s">
        <v>28</v>
      </c>
      <c r="G5" s="21">
        <v>1.0462962962962964E-2</v>
      </c>
      <c r="H5" s="16"/>
      <c r="I5" s="11">
        <f t="shared" si="1"/>
        <v>5.2314814814814819E-3</v>
      </c>
      <c r="J5" s="12" t="s">
        <v>28</v>
      </c>
      <c r="K5" s="24">
        <v>9.1538194444444453E-3</v>
      </c>
      <c r="L5" s="16">
        <v>38</v>
      </c>
      <c r="M5" s="11">
        <v>4.5769097222222227E-3</v>
      </c>
      <c r="N5" s="12" t="s">
        <v>28</v>
      </c>
      <c r="O5" s="68"/>
      <c r="P5" s="16"/>
      <c r="Q5" s="11"/>
      <c r="R5" s="12"/>
      <c r="S5" s="68">
        <v>0.52430555555555558</v>
      </c>
      <c r="T5" s="81"/>
      <c r="U5" s="91">
        <v>0.26215277777777779</v>
      </c>
      <c r="V5" s="24"/>
      <c r="W5" s="16"/>
      <c r="X5" s="22"/>
      <c r="Y5" s="68">
        <v>0.60555555555555551</v>
      </c>
      <c r="Z5" s="81"/>
      <c r="AA5" s="91">
        <v>0.27525252525252519</v>
      </c>
      <c r="AB5" s="68">
        <v>0.55625000000000002</v>
      </c>
      <c r="AC5" s="81"/>
      <c r="AD5" s="91">
        <v>0.27812500000000001</v>
      </c>
      <c r="AE5" s="68"/>
      <c r="AF5" s="16"/>
      <c r="AG5" s="91"/>
      <c r="AH5" s="68">
        <v>0.55208333333333337</v>
      </c>
      <c r="AI5" s="81"/>
      <c r="AJ5" s="91">
        <v>0.26289682539682541</v>
      </c>
      <c r="AK5" s="16"/>
      <c r="AL5" s="16"/>
      <c r="AM5" s="11"/>
      <c r="AN5" s="25"/>
      <c r="AO5" s="16"/>
      <c r="AP5" s="11"/>
      <c r="AQ5" s="25"/>
      <c r="AR5" s="16"/>
      <c r="AS5" s="11"/>
      <c r="AU5" s="104"/>
    </row>
    <row r="6" spans="1:47" s="17" customFormat="1" ht="15" x14ac:dyDescent="0.25">
      <c r="A6" s="30" t="s">
        <v>4</v>
      </c>
      <c r="B6" s="18" t="s">
        <v>70</v>
      </c>
      <c r="C6" s="18" t="s">
        <v>73</v>
      </c>
      <c r="D6" s="19">
        <v>0.50923611111111111</v>
      </c>
      <c r="E6" s="13">
        <f t="shared" si="0"/>
        <v>0.25461805555555556</v>
      </c>
      <c r="F6" s="14" t="s">
        <v>28</v>
      </c>
      <c r="G6" s="19">
        <v>9.208333333333334E-3</v>
      </c>
      <c r="H6" s="18">
        <v>107</v>
      </c>
      <c r="I6" s="13">
        <f t="shared" si="1"/>
        <v>4.604166666666667E-3</v>
      </c>
      <c r="J6" s="14">
        <v>9.8854166666666656E-3</v>
      </c>
      <c r="K6" s="23">
        <v>8.9695601851851863E-3</v>
      </c>
      <c r="L6" s="18">
        <v>79</v>
      </c>
      <c r="M6" s="13">
        <v>4.4847800925925932E-3</v>
      </c>
      <c r="N6" s="14">
        <v>1.0201967592592594E-2</v>
      </c>
      <c r="O6" s="67"/>
      <c r="P6" s="18"/>
      <c r="Q6" s="13"/>
      <c r="R6" s="14"/>
      <c r="S6" s="67">
        <v>0.50972222222222219</v>
      </c>
      <c r="T6" s="80"/>
      <c r="U6" s="92">
        <v>0.25486111111111109</v>
      </c>
      <c r="V6" s="23"/>
      <c r="W6" s="18"/>
      <c r="X6" s="20"/>
      <c r="Y6" s="67">
        <v>0.57500000000000007</v>
      </c>
      <c r="Z6" s="80"/>
      <c r="AA6" s="92">
        <v>0.26136363636363635</v>
      </c>
      <c r="AB6" s="67">
        <v>0.53888888888888886</v>
      </c>
      <c r="AC6" s="80"/>
      <c r="AD6" s="92">
        <v>0.26944444444444443</v>
      </c>
      <c r="AE6" s="67"/>
      <c r="AF6" s="18"/>
      <c r="AG6" s="92"/>
      <c r="AH6" s="67">
        <v>0.54583333333333328</v>
      </c>
      <c r="AI6" s="80"/>
      <c r="AJ6" s="92">
        <v>0.25992063492063489</v>
      </c>
      <c r="AK6" s="29"/>
      <c r="AL6" s="18"/>
      <c r="AM6" s="27"/>
      <c r="AN6" s="38"/>
      <c r="AO6" s="18"/>
      <c r="AP6" s="26"/>
      <c r="AQ6" s="38"/>
      <c r="AR6" s="18"/>
      <c r="AS6" s="26"/>
      <c r="AU6" s="104"/>
    </row>
    <row r="7" spans="1:47" s="17" customFormat="1" ht="15" x14ac:dyDescent="0.25">
      <c r="A7" s="15" t="s">
        <v>4</v>
      </c>
      <c r="B7" s="8" t="s">
        <v>89</v>
      </c>
      <c r="C7" s="8" t="s">
        <v>88</v>
      </c>
      <c r="D7" s="21">
        <v>0.5097800925925926</v>
      </c>
      <c r="E7" s="11">
        <f t="shared" si="0"/>
        <v>0.2548900462962963</v>
      </c>
      <c r="F7" s="12" t="s">
        <v>28</v>
      </c>
      <c r="G7" s="21">
        <v>9.6435185185185183E-3</v>
      </c>
      <c r="H7" s="16">
        <v>139</v>
      </c>
      <c r="I7" s="11">
        <f t="shared" si="1"/>
        <v>4.8217592592592591E-3</v>
      </c>
      <c r="J7" s="12" t="s">
        <v>28</v>
      </c>
      <c r="K7" s="24">
        <v>9.1884259259259263E-3</v>
      </c>
      <c r="L7" s="16">
        <v>97</v>
      </c>
      <c r="M7" s="11">
        <v>4.5942129629629631E-3</v>
      </c>
      <c r="N7" s="12" t="s">
        <v>28</v>
      </c>
      <c r="O7" s="68"/>
      <c r="P7" s="16"/>
      <c r="Q7" s="11"/>
      <c r="R7" s="12"/>
      <c r="S7" s="68">
        <v>0.54722222222222217</v>
      </c>
      <c r="T7" s="81"/>
      <c r="U7" s="91">
        <v>0.27361111111111108</v>
      </c>
      <c r="V7" s="24"/>
      <c r="W7" s="16"/>
      <c r="X7" s="22"/>
      <c r="Y7" s="68">
        <v>0.62430555555555556</v>
      </c>
      <c r="Z7" s="81"/>
      <c r="AA7" s="91">
        <v>0.28377525252525249</v>
      </c>
      <c r="AB7" s="68">
        <v>0.6020833333333333</v>
      </c>
      <c r="AC7" s="81"/>
      <c r="AD7" s="91">
        <v>0.30104166666666665</v>
      </c>
      <c r="AE7" s="68"/>
      <c r="AF7" s="16"/>
      <c r="AG7" s="91"/>
      <c r="AH7" s="68">
        <v>0.5854166666666667</v>
      </c>
      <c r="AI7" s="81"/>
      <c r="AJ7" s="91">
        <v>0.27876984126984128</v>
      </c>
      <c r="AK7" s="16"/>
      <c r="AL7" s="16"/>
      <c r="AM7" s="11"/>
      <c r="AN7" s="25"/>
      <c r="AO7" s="16"/>
      <c r="AP7" s="11"/>
      <c r="AQ7" s="25"/>
      <c r="AR7" s="16"/>
      <c r="AS7" s="11"/>
      <c r="AU7" s="104"/>
    </row>
    <row r="8" spans="1:47" s="17" customFormat="1" ht="15" x14ac:dyDescent="0.25">
      <c r="A8" s="30" t="s">
        <v>4</v>
      </c>
      <c r="B8" s="18" t="s">
        <v>34</v>
      </c>
      <c r="C8" s="18" t="s">
        <v>35</v>
      </c>
      <c r="D8" s="19">
        <v>0.50787037037037031</v>
      </c>
      <c r="E8" s="13">
        <f t="shared" si="0"/>
        <v>0.25393518518518515</v>
      </c>
      <c r="F8" s="14">
        <v>8.4375000000000006E-3</v>
      </c>
      <c r="G8" s="19">
        <v>7.7835648148148152E-3</v>
      </c>
      <c r="H8" s="18">
        <v>26</v>
      </c>
      <c r="I8" s="13">
        <f t="shared" si="1"/>
        <v>3.8917824074074076E-3</v>
      </c>
      <c r="J8" s="14">
        <v>7.7928240740740744E-3</v>
      </c>
      <c r="K8" s="23">
        <v>1.1557986111111111E-2</v>
      </c>
      <c r="L8" s="18">
        <v>44</v>
      </c>
      <c r="M8" s="13">
        <v>3.8526620370370368E-3</v>
      </c>
      <c r="N8" s="14">
        <v>1.1982291666666667E-2</v>
      </c>
      <c r="O8" s="67">
        <v>0.70763888888888893</v>
      </c>
      <c r="P8" s="18">
        <v>32</v>
      </c>
      <c r="Q8" s="13">
        <f>O8/CONVERT(5,"km","mi")</f>
        <v>0.22776688000000003</v>
      </c>
      <c r="R8" s="14">
        <v>1.1782407407407406E-2</v>
      </c>
      <c r="S8" s="67">
        <v>0.69374999999999998</v>
      </c>
      <c r="T8" s="80"/>
      <c r="U8" s="92">
        <v>0.23124999999999998</v>
      </c>
      <c r="V8" s="23"/>
      <c r="W8" s="18"/>
      <c r="X8" s="20"/>
      <c r="Y8" s="67">
        <v>0.78611111111111109</v>
      </c>
      <c r="Z8" s="80"/>
      <c r="AA8" s="92">
        <v>0.23821548821548821</v>
      </c>
      <c r="AB8" s="67">
        <v>0.73402777777777783</v>
      </c>
      <c r="AC8" s="80"/>
      <c r="AD8" s="92">
        <v>0.24467592592592594</v>
      </c>
      <c r="AE8" s="67">
        <v>0.68402777777777779</v>
      </c>
      <c r="AF8" s="18"/>
      <c r="AG8" s="92">
        <f>AE8/3</f>
        <v>0.22800925925925927</v>
      </c>
      <c r="AH8" s="67">
        <v>0.51736111111111105</v>
      </c>
      <c r="AI8" s="80"/>
      <c r="AJ8" s="92">
        <v>0.24636243386243381</v>
      </c>
      <c r="AK8" s="29"/>
      <c r="AL8" s="18"/>
      <c r="AM8" s="27"/>
      <c r="AN8" s="38"/>
      <c r="AO8" s="18"/>
      <c r="AP8" s="26"/>
      <c r="AQ8" s="38"/>
      <c r="AR8" s="18"/>
      <c r="AS8" s="26"/>
      <c r="AU8" s="104"/>
    </row>
    <row r="9" spans="1:47" s="17" customFormat="1" ht="15" x14ac:dyDescent="0.25">
      <c r="A9" s="15" t="s">
        <v>4</v>
      </c>
      <c r="B9" s="8" t="s">
        <v>87</v>
      </c>
      <c r="C9" s="8" t="s">
        <v>90</v>
      </c>
      <c r="D9" s="21">
        <v>0.51049768518518512</v>
      </c>
      <c r="E9" s="11">
        <f t="shared" si="0"/>
        <v>0.25524884259259256</v>
      </c>
      <c r="F9" s="12" t="s">
        <v>28</v>
      </c>
      <c r="G9" s="21"/>
      <c r="H9" s="16"/>
      <c r="I9" s="11"/>
      <c r="J9" s="12" t="s">
        <v>28</v>
      </c>
      <c r="K9" s="24">
        <v>1.0932175925925927E-2</v>
      </c>
      <c r="L9" s="16">
        <v>157</v>
      </c>
      <c r="M9" s="11">
        <v>5.4660879629629634E-3</v>
      </c>
      <c r="N9" s="12" t="s">
        <v>28</v>
      </c>
      <c r="O9" s="68"/>
      <c r="P9" s="16"/>
      <c r="Q9" s="11"/>
      <c r="R9" s="12"/>
      <c r="S9" s="68">
        <v>0.57777777777777783</v>
      </c>
      <c r="T9" s="81"/>
      <c r="U9" s="91">
        <v>0.28888888888888892</v>
      </c>
      <c r="V9" s="24"/>
      <c r="W9" s="16"/>
      <c r="X9" s="22"/>
      <c r="Y9" s="68">
        <v>0.6777777777777777</v>
      </c>
      <c r="Z9" s="81"/>
      <c r="AA9" s="91">
        <v>0.30808080808080801</v>
      </c>
      <c r="AB9" s="68">
        <v>0.63472222222222219</v>
      </c>
      <c r="AC9" s="81"/>
      <c r="AD9" s="91">
        <v>0.31736111111111109</v>
      </c>
      <c r="AE9" s="68"/>
      <c r="AF9" s="16"/>
      <c r="AG9" s="91"/>
      <c r="AH9" s="68">
        <v>0.64722222222222225</v>
      </c>
      <c r="AI9" s="81"/>
      <c r="AJ9" s="91">
        <v>0.3082010582010582</v>
      </c>
      <c r="AK9" s="16"/>
      <c r="AL9" s="16"/>
      <c r="AM9" s="11"/>
      <c r="AN9" s="25"/>
      <c r="AO9" s="16"/>
      <c r="AP9" s="11"/>
      <c r="AQ9" s="25"/>
      <c r="AR9" s="16"/>
      <c r="AS9" s="11"/>
      <c r="AU9" s="104"/>
    </row>
    <row r="10" spans="1:47" s="17" customFormat="1" ht="15" x14ac:dyDescent="0.25">
      <c r="A10" s="30" t="s">
        <v>4</v>
      </c>
      <c r="B10" s="18" t="s">
        <v>32</v>
      </c>
      <c r="C10" s="18" t="s">
        <v>33</v>
      </c>
      <c r="D10" s="19">
        <v>0.50770833333333332</v>
      </c>
      <c r="E10" s="13">
        <f t="shared" si="0"/>
        <v>0.25385416666666666</v>
      </c>
      <c r="F10" s="14">
        <v>8.4027777777777764E-3</v>
      </c>
      <c r="G10" s="19">
        <v>7.4930555555555549E-3</v>
      </c>
      <c r="H10" s="18">
        <v>11</v>
      </c>
      <c r="I10" s="13">
        <f t="shared" si="1"/>
        <v>3.7465277777777774E-3</v>
      </c>
      <c r="J10" s="14">
        <v>7.804398148148148E-3</v>
      </c>
      <c r="K10" s="23">
        <v>1.1320833333333334E-2</v>
      </c>
      <c r="L10" s="18">
        <v>27</v>
      </c>
      <c r="M10" s="13">
        <v>3.7736111111111113E-3</v>
      </c>
      <c r="N10" s="14">
        <v>1.2064351851851852E-2</v>
      </c>
      <c r="O10" s="67">
        <v>0.71319444444444446</v>
      </c>
      <c r="P10" s="18">
        <v>43</v>
      </c>
      <c r="Q10" s="13">
        <f>O10/CONVERT(5,"km","mi")</f>
        <v>0.22955504000000002</v>
      </c>
      <c r="R10" s="14">
        <v>1.2210648148148146E-2</v>
      </c>
      <c r="S10" s="67">
        <v>0.66875000000000007</v>
      </c>
      <c r="T10" s="80"/>
      <c r="U10" s="92">
        <v>0.22291666666666668</v>
      </c>
      <c r="V10" s="23"/>
      <c r="W10" s="18"/>
      <c r="X10" s="20"/>
      <c r="Y10" s="67">
        <v>0.78541666666666676</v>
      </c>
      <c r="Z10" s="80"/>
      <c r="AA10" s="92">
        <v>0.23800505050505055</v>
      </c>
      <c r="AB10" s="67">
        <v>0.72638888888888886</v>
      </c>
      <c r="AC10" s="80"/>
      <c r="AD10" s="92">
        <v>0.24212962962962961</v>
      </c>
      <c r="AE10" s="67">
        <v>0.68055555555555547</v>
      </c>
      <c r="AF10" s="18"/>
      <c r="AG10" s="92">
        <f>AE10/3</f>
        <v>0.22685185185185183</v>
      </c>
      <c r="AH10" s="67">
        <v>0.49027777777777781</v>
      </c>
      <c r="AI10" s="80"/>
      <c r="AJ10" s="92">
        <v>0.23346560846560846</v>
      </c>
      <c r="AK10" s="29"/>
      <c r="AL10" s="18"/>
      <c r="AM10" s="27"/>
      <c r="AN10" s="38"/>
      <c r="AO10" s="18"/>
      <c r="AP10" s="26"/>
      <c r="AQ10" s="38"/>
      <c r="AR10" s="18"/>
      <c r="AS10" s="26"/>
      <c r="AU10" s="104"/>
    </row>
    <row r="11" spans="1:47" s="17" customFormat="1" ht="15" x14ac:dyDescent="0.25">
      <c r="A11" s="15" t="s">
        <v>4</v>
      </c>
      <c r="B11" s="8" t="s">
        <v>92</v>
      </c>
      <c r="C11" s="8" t="s">
        <v>91</v>
      </c>
      <c r="D11" s="21">
        <v>0.5091782407407407</v>
      </c>
      <c r="E11" s="11">
        <f t="shared" si="0"/>
        <v>0.25458912037037035</v>
      </c>
      <c r="F11" s="12" t="s">
        <v>28</v>
      </c>
      <c r="G11" s="21">
        <v>9.2951388888888892E-3</v>
      </c>
      <c r="H11" s="16">
        <v>76</v>
      </c>
      <c r="I11" s="11">
        <f t="shared" si="1"/>
        <v>4.6475694444444446E-3</v>
      </c>
      <c r="J11" s="12" t="s">
        <v>28</v>
      </c>
      <c r="K11" s="24">
        <v>9.1094907407407409E-3</v>
      </c>
      <c r="L11" s="16">
        <v>77</v>
      </c>
      <c r="M11" s="11">
        <v>4.5547453703703705E-3</v>
      </c>
      <c r="N11" s="12" t="s">
        <v>28</v>
      </c>
      <c r="O11" s="68"/>
      <c r="P11" s="16"/>
      <c r="Q11" s="11"/>
      <c r="R11" s="12"/>
      <c r="S11" s="68">
        <v>0.53541666666666665</v>
      </c>
      <c r="T11" s="81"/>
      <c r="U11" s="91">
        <v>0.26770833333333333</v>
      </c>
      <c r="V11" s="24"/>
      <c r="W11" s="16"/>
      <c r="X11" s="22"/>
      <c r="Y11" s="68">
        <v>0.60277777777777775</v>
      </c>
      <c r="Z11" s="81"/>
      <c r="AA11" s="91">
        <v>0.27398989898989895</v>
      </c>
      <c r="AB11" s="68">
        <v>0.57916666666666672</v>
      </c>
      <c r="AC11" s="81"/>
      <c r="AD11" s="91">
        <v>0.28958333333333336</v>
      </c>
      <c r="AE11" s="68"/>
      <c r="AF11" s="16"/>
      <c r="AG11" s="91"/>
      <c r="AH11" s="68">
        <v>0.56180555555555556</v>
      </c>
      <c r="AI11" s="81"/>
      <c r="AJ11" s="91">
        <v>0.267526455026455</v>
      </c>
      <c r="AK11" s="16"/>
      <c r="AL11" s="16"/>
      <c r="AM11" s="11"/>
      <c r="AN11" s="25"/>
      <c r="AO11" s="16"/>
      <c r="AP11" s="11"/>
      <c r="AQ11" s="25"/>
      <c r="AR11" s="16"/>
      <c r="AS11" s="11"/>
      <c r="AU11" s="104"/>
    </row>
    <row r="12" spans="1:47" s="17" customFormat="1" ht="15" x14ac:dyDescent="0.25">
      <c r="A12" s="30" t="s">
        <v>4</v>
      </c>
      <c r="B12" s="18" t="s">
        <v>213</v>
      </c>
      <c r="C12" s="18" t="s">
        <v>41</v>
      </c>
      <c r="D12" s="19">
        <v>0.50880787037037034</v>
      </c>
      <c r="E12" s="13">
        <f t="shared" si="0"/>
        <v>0.25440393518518517</v>
      </c>
      <c r="F12" s="14">
        <v>9.3171296296296301E-3</v>
      </c>
      <c r="G12" s="19">
        <v>9.0312500000000011E-3</v>
      </c>
      <c r="H12" s="18">
        <v>90</v>
      </c>
      <c r="I12" s="13">
        <f t="shared" si="1"/>
        <v>4.5156250000000005E-3</v>
      </c>
      <c r="J12" s="14">
        <v>8.8611111111111113E-3</v>
      </c>
      <c r="K12" s="23">
        <v>8.7862268518518524E-3</v>
      </c>
      <c r="L12" s="18">
        <v>68</v>
      </c>
      <c r="M12" s="13">
        <v>4.3931134259259262E-3</v>
      </c>
      <c r="N12" s="14">
        <v>8.5774305555555552E-3</v>
      </c>
      <c r="O12" s="67"/>
      <c r="P12" s="18"/>
      <c r="Q12" s="13"/>
      <c r="R12" s="14"/>
      <c r="S12" s="67">
        <v>0.47361111111111115</v>
      </c>
      <c r="T12" s="80"/>
      <c r="U12" s="92">
        <v>0.23680555555555557</v>
      </c>
      <c r="V12" s="23"/>
      <c r="W12" s="18"/>
      <c r="X12" s="20"/>
      <c r="Y12" s="67">
        <v>0.56666666666666665</v>
      </c>
      <c r="Z12" s="80"/>
      <c r="AA12" s="92">
        <v>0.25757575757575757</v>
      </c>
      <c r="AB12" s="67">
        <v>0.4916666666666667</v>
      </c>
      <c r="AC12" s="80"/>
      <c r="AD12" s="92">
        <v>0.24583333333333335</v>
      </c>
      <c r="AE12" s="67"/>
      <c r="AF12" s="18"/>
      <c r="AG12" s="92"/>
      <c r="AH12" s="67">
        <v>0.75763888888888886</v>
      </c>
      <c r="AI12" s="80"/>
      <c r="AJ12" s="92">
        <v>0.24439964157706093</v>
      </c>
      <c r="AK12" s="29"/>
      <c r="AL12" s="18"/>
      <c r="AM12" s="27"/>
      <c r="AN12" s="38"/>
      <c r="AO12" s="18"/>
      <c r="AP12" s="26"/>
      <c r="AQ12" s="38"/>
      <c r="AR12" s="18"/>
      <c r="AS12" s="26"/>
      <c r="AU12" s="104"/>
    </row>
    <row r="13" spans="1:47" s="17" customFormat="1" ht="15" x14ac:dyDescent="0.25">
      <c r="A13" s="15" t="s">
        <v>4</v>
      </c>
      <c r="B13" s="8" t="s">
        <v>45</v>
      </c>
      <c r="C13" s="8" t="s">
        <v>46</v>
      </c>
      <c r="D13" s="21">
        <v>0.50846064814814818</v>
      </c>
      <c r="E13" s="11">
        <f t="shared" si="0"/>
        <v>0.25423032407407409</v>
      </c>
      <c r="F13" s="12">
        <v>1.0590277777777777E-2</v>
      </c>
      <c r="G13" s="21">
        <v>8.3969907407407413E-3</v>
      </c>
      <c r="H13" s="16">
        <v>21</v>
      </c>
      <c r="I13" s="11">
        <f t="shared" si="1"/>
        <v>4.1984953703703707E-3</v>
      </c>
      <c r="J13" s="12">
        <v>9.269675925925926E-3</v>
      </c>
      <c r="K13" s="24">
        <v>8.1824074074074073E-3</v>
      </c>
      <c r="L13" s="16">
        <v>15</v>
      </c>
      <c r="M13" s="11">
        <v>4.0912037037037037E-3</v>
      </c>
      <c r="N13" s="12">
        <v>9.2241898148148153E-3</v>
      </c>
      <c r="O13" s="68"/>
      <c r="P13" s="16"/>
      <c r="Q13" s="11"/>
      <c r="R13" s="12"/>
      <c r="S13" s="68">
        <v>0.46388888888888885</v>
      </c>
      <c r="T13" s="81"/>
      <c r="U13" s="91">
        <v>0.23194444444444443</v>
      </c>
      <c r="V13" s="24"/>
      <c r="W13" s="16"/>
      <c r="X13" s="22"/>
      <c r="Y13" s="68">
        <v>0.54305555555555551</v>
      </c>
      <c r="Z13" s="81"/>
      <c r="AA13" s="91">
        <v>0.24684343434343431</v>
      </c>
      <c r="AB13" s="68">
        <v>0.7729166666666667</v>
      </c>
      <c r="AC13" s="81"/>
      <c r="AD13" s="91">
        <v>0.25763888888888892</v>
      </c>
      <c r="AE13" s="68"/>
      <c r="AF13" s="16"/>
      <c r="AG13" s="91"/>
      <c r="AH13" s="68">
        <v>0.75555555555555554</v>
      </c>
      <c r="AI13" s="81"/>
      <c r="AJ13" s="91">
        <v>0.24372759856630824</v>
      </c>
      <c r="AK13" s="16"/>
      <c r="AL13" s="16"/>
      <c r="AM13" s="11"/>
      <c r="AN13" s="25"/>
      <c r="AO13" s="16"/>
      <c r="AP13" s="11"/>
      <c r="AQ13" s="25"/>
      <c r="AR13" s="16"/>
      <c r="AS13" s="11"/>
      <c r="AU13" s="104"/>
    </row>
    <row r="14" spans="1:47" s="17" customFormat="1" ht="15" x14ac:dyDescent="0.25">
      <c r="A14" s="30" t="s">
        <v>4</v>
      </c>
      <c r="B14" s="18" t="s">
        <v>42</v>
      </c>
      <c r="C14" s="18" t="s">
        <v>43</v>
      </c>
      <c r="D14" s="19">
        <v>0.50972222222222219</v>
      </c>
      <c r="E14" s="13">
        <f t="shared" si="0"/>
        <v>0.25486111111111109</v>
      </c>
      <c r="F14" s="14">
        <v>9.9189814814814817E-3</v>
      </c>
      <c r="G14" s="19">
        <v>9.7430555555555552E-3</v>
      </c>
      <c r="H14" s="18">
        <v>109</v>
      </c>
      <c r="I14" s="13">
        <f t="shared" si="1"/>
        <v>4.8715277777777776E-3</v>
      </c>
      <c r="J14" s="14">
        <v>9.464120370370371E-3</v>
      </c>
      <c r="K14" s="23">
        <v>9.7004629629629645E-3</v>
      </c>
      <c r="L14" s="18">
        <v>105</v>
      </c>
      <c r="M14" s="13">
        <v>4.8502314814814823E-3</v>
      </c>
      <c r="N14" s="14">
        <v>9.1203703703703707E-3</v>
      </c>
      <c r="O14" s="67"/>
      <c r="P14" s="18"/>
      <c r="Q14" s="13"/>
      <c r="R14" s="14"/>
      <c r="S14" s="67">
        <v>0.5444444444444444</v>
      </c>
      <c r="T14" s="80"/>
      <c r="U14" s="92">
        <v>0.2722222222222222</v>
      </c>
      <c r="V14" s="23"/>
      <c r="W14" s="18"/>
      <c r="X14" s="20"/>
      <c r="Y14" s="67">
        <v>0.62361111111111112</v>
      </c>
      <c r="Z14" s="80"/>
      <c r="AA14" s="92">
        <v>0.28345959595959591</v>
      </c>
      <c r="AB14" s="67">
        <v>0.54791666666666672</v>
      </c>
      <c r="AC14" s="80"/>
      <c r="AD14" s="92">
        <v>0.27395833333333336</v>
      </c>
      <c r="AE14" s="67"/>
      <c r="AF14" s="18"/>
      <c r="AG14" s="92"/>
      <c r="AH14" s="67">
        <v>0.58472222222222225</v>
      </c>
      <c r="AI14" s="80"/>
      <c r="AJ14" s="92">
        <v>0.27843915343915343</v>
      </c>
      <c r="AK14" s="29"/>
      <c r="AL14" s="18"/>
      <c r="AM14" s="27"/>
      <c r="AN14" s="38"/>
      <c r="AO14" s="18"/>
      <c r="AP14" s="26"/>
      <c r="AQ14" s="38"/>
      <c r="AR14" s="18"/>
      <c r="AS14" s="26"/>
      <c r="AU14" s="104"/>
    </row>
    <row r="15" spans="1:47" s="17" customFormat="1" ht="15" x14ac:dyDescent="0.25">
      <c r="A15" s="15" t="s">
        <v>4</v>
      </c>
      <c r="B15" s="8" t="s">
        <v>95</v>
      </c>
      <c r="C15" s="8" t="s">
        <v>94</v>
      </c>
      <c r="D15" s="21">
        <v>0.51339120370370372</v>
      </c>
      <c r="E15" s="11">
        <f t="shared" si="0"/>
        <v>0.25669560185185186</v>
      </c>
      <c r="F15" s="12" t="s">
        <v>28</v>
      </c>
      <c r="G15" s="21">
        <v>1.1472222222222222E-2</v>
      </c>
      <c r="H15" s="16">
        <v>172</v>
      </c>
      <c r="I15" s="11">
        <f t="shared" si="1"/>
        <v>5.7361111111111111E-3</v>
      </c>
      <c r="J15" s="12" t="s">
        <v>28</v>
      </c>
      <c r="K15" s="24">
        <v>1.4516203703703703E-2</v>
      </c>
      <c r="L15" s="16">
        <v>230</v>
      </c>
      <c r="M15" s="11">
        <v>7.2581018518518515E-3</v>
      </c>
      <c r="N15" s="12" t="s">
        <v>28</v>
      </c>
      <c r="O15" s="68"/>
      <c r="P15" s="16"/>
      <c r="Q15" s="11"/>
      <c r="R15" s="12"/>
      <c r="S15" s="68" t="s">
        <v>240</v>
      </c>
      <c r="T15" s="81"/>
      <c r="U15" s="91"/>
      <c r="V15" s="24"/>
      <c r="W15" s="16"/>
      <c r="X15" s="22"/>
      <c r="Y15" s="68" t="s">
        <v>240</v>
      </c>
      <c r="Z15" s="81"/>
      <c r="AA15" s="91"/>
      <c r="AB15" s="25"/>
      <c r="AC15" s="16"/>
      <c r="AD15" s="138"/>
      <c r="AE15" s="25"/>
      <c r="AF15" s="16"/>
      <c r="AG15" s="138"/>
      <c r="AH15" s="68"/>
      <c r="AI15" s="81"/>
      <c r="AJ15" s="91"/>
      <c r="AK15" s="16"/>
      <c r="AL15" s="16"/>
      <c r="AM15" s="11"/>
      <c r="AN15" s="25"/>
      <c r="AO15" s="16"/>
      <c r="AP15" s="11"/>
      <c r="AQ15" s="25"/>
      <c r="AR15" s="16"/>
      <c r="AS15" s="11"/>
      <c r="AU15" s="104"/>
    </row>
    <row r="16" spans="1:47" s="17" customFormat="1" ht="15" x14ac:dyDescent="0.25">
      <c r="A16" s="30" t="s">
        <v>4</v>
      </c>
      <c r="B16" s="18" t="s">
        <v>212</v>
      </c>
      <c r="C16" s="18" t="s">
        <v>218</v>
      </c>
      <c r="D16" s="19">
        <v>0.5116087962962963</v>
      </c>
      <c r="E16" s="13">
        <f t="shared" si="0"/>
        <v>0.25580439814814815</v>
      </c>
      <c r="F16" s="14"/>
      <c r="G16" s="19"/>
      <c r="H16" s="18"/>
      <c r="I16" s="13"/>
      <c r="J16" s="14"/>
      <c r="K16" s="23">
        <v>1.3616435185185185E-2</v>
      </c>
      <c r="L16" s="18">
        <v>198</v>
      </c>
      <c r="M16" s="13">
        <v>6.8082175925925923E-3</v>
      </c>
      <c r="N16" s="14" t="s">
        <v>28</v>
      </c>
      <c r="O16" s="67"/>
      <c r="P16" s="18"/>
      <c r="Q16" s="13"/>
      <c r="R16" s="14"/>
      <c r="S16" s="67">
        <v>0.68472222222222223</v>
      </c>
      <c r="T16" s="80"/>
      <c r="U16" s="92">
        <v>0.34236111111111112</v>
      </c>
      <c r="V16" s="23"/>
      <c r="W16" s="18"/>
      <c r="X16" s="20"/>
      <c r="Y16" s="67">
        <v>0.82013888888888886</v>
      </c>
      <c r="Z16" s="80"/>
      <c r="AA16" s="92">
        <v>0.37279040404040398</v>
      </c>
      <c r="AB16" s="67">
        <v>0.85</v>
      </c>
      <c r="AC16" s="80"/>
      <c r="AD16" s="92">
        <v>0.42499999999999999</v>
      </c>
      <c r="AE16" s="67"/>
      <c r="AF16" s="18"/>
      <c r="AG16" s="92"/>
      <c r="AH16" s="67">
        <v>0.72430555555555554</v>
      </c>
      <c r="AI16" s="80"/>
      <c r="AJ16" s="92">
        <v>0.34490740740740738</v>
      </c>
      <c r="AK16" s="29"/>
      <c r="AL16" s="18"/>
      <c r="AM16" s="27"/>
      <c r="AN16" s="38"/>
      <c r="AO16" s="18"/>
      <c r="AP16" s="26"/>
      <c r="AQ16" s="38"/>
      <c r="AR16" s="18"/>
      <c r="AS16" s="26"/>
      <c r="AU16" s="104"/>
    </row>
    <row r="17" spans="1:47" s="17" customFormat="1" ht="15" x14ac:dyDescent="0.25">
      <c r="A17" s="15" t="s">
        <v>4</v>
      </c>
      <c r="B17" s="8" t="s">
        <v>36</v>
      </c>
      <c r="C17" s="8" t="s">
        <v>37</v>
      </c>
      <c r="D17" s="21">
        <v>0.50843749999999999</v>
      </c>
      <c r="E17" s="11">
        <f t="shared" si="0"/>
        <v>0.25421874999999999</v>
      </c>
      <c r="F17" s="12">
        <v>8.8310185185185193E-3</v>
      </c>
      <c r="G17" s="21">
        <v>8.4120370370370373E-3</v>
      </c>
      <c r="H17" s="16">
        <v>55</v>
      </c>
      <c r="I17" s="11">
        <f t="shared" si="1"/>
        <v>4.2060185185185187E-3</v>
      </c>
      <c r="J17" s="12">
        <v>8.4675925925925925E-3</v>
      </c>
      <c r="K17" s="24">
        <v>1.2519097222222221E-2</v>
      </c>
      <c r="L17" s="16">
        <v>111</v>
      </c>
      <c r="M17" s="11">
        <v>4.1730324074074074E-3</v>
      </c>
      <c r="N17" s="12" t="s">
        <v>28</v>
      </c>
      <c r="O17" s="68">
        <v>0.78472222222222221</v>
      </c>
      <c r="P17" s="16">
        <v>193</v>
      </c>
      <c r="Q17" s="11">
        <f>O17/CONVERT(5,"km","mi")</f>
        <v>0.25257760000000001</v>
      </c>
      <c r="R17" s="12">
        <v>1.3113425925925926E-2</v>
      </c>
      <c r="S17" s="68">
        <v>0.75555555555555554</v>
      </c>
      <c r="T17" s="81"/>
      <c r="U17" s="91">
        <v>0.25185185185185183</v>
      </c>
      <c r="V17" s="24"/>
      <c r="W17" s="16"/>
      <c r="X17" s="22"/>
      <c r="Y17" s="68">
        <v>0.88055555555555554</v>
      </c>
      <c r="Z17" s="81"/>
      <c r="AA17" s="91">
        <v>0.26683501683501687</v>
      </c>
      <c r="AB17" s="68">
        <v>0.84305555555555556</v>
      </c>
      <c r="AC17" s="81"/>
      <c r="AD17" s="91">
        <v>0.2810185185185185</v>
      </c>
      <c r="AE17" s="68">
        <v>0.75138888888888899</v>
      </c>
      <c r="AF17" s="16"/>
      <c r="AG17" s="91">
        <f>AE17/3</f>
        <v>0.250462962962963</v>
      </c>
      <c r="AH17" s="68">
        <v>0.77847222222222223</v>
      </c>
      <c r="AI17" s="81"/>
      <c r="AJ17" s="91">
        <v>0.25112007168458783</v>
      </c>
      <c r="AK17" s="16"/>
      <c r="AL17" s="16"/>
      <c r="AM17" s="11"/>
      <c r="AN17" s="25"/>
      <c r="AO17" s="16"/>
      <c r="AP17" s="11"/>
      <c r="AQ17" s="25"/>
      <c r="AR17" s="16"/>
      <c r="AS17" s="11"/>
      <c r="AU17" s="104"/>
    </row>
    <row r="18" spans="1:47" s="17" customFormat="1" ht="15" x14ac:dyDescent="0.25">
      <c r="A18" s="30" t="s">
        <v>4</v>
      </c>
      <c r="B18" s="18" t="s">
        <v>74</v>
      </c>
      <c r="C18" s="18" t="s">
        <v>75</v>
      </c>
      <c r="D18" s="19">
        <v>0.5093981481481481</v>
      </c>
      <c r="E18" s="13">
        <f t="shared" si="0"/>
        <v>0.25469907407407405</v>
      </c>
      <c r="F18" s="14" t="s">
        <v>28</v>
      </c>
      <c r="G18" s="19">
        <v>9.1689814814814811E-3</v>
      </c>
      <c r="H18" s="18">
        <v>22</v>
      </c>
      <c r="I18" s="13">
        <f t="shared" si="1"/>
        <v>4.5844907407407405E-3</v>
      </c>
      <c r="J18" s="14">
        <v>9.2488425925925915E-3</v>
      </c>
      <c r="K18" s="23">
        <v>9.0562500000000001E-3</v>
      </c>
      <c r="L18" s="18">
        <v>88</v>
      </c>
      <c r="M18" s="13">
        <v>4.528125E-3</v>
      </c>
      <c r="N18" s="14">
        <v>9.316550925925926E-3</v>
      </c>
      <c r="O18" s="67"/>
      <c r="P18" s="18"/>
      <c r="Q18" s="13"/>
      <c r="R18" s="14"/>
      <c r="S18" s="67">
        <v>0.5131944444444444</v>
      </c>
      <c r="T18" s="80"/>
      <c r="U18" s="92">
        <v>0.2565972222222222</v>
      </c>
      <c r="V18" s="23"/>
      <c r="W18" s="18"/>
      <c r="X18" s="20"/>
      <c r="Y18" s="67">
        <v>0.59791666666666665</v>
      </c>
      <c r="Z18" s="80"/>
      <c r="AA18" s="92">
        <v>0.27178030303030298</v>
      </c>
      <c r="AB18" s="67">
        <v>0.55208333333333337</v>
      </c>
      <c r="AC18" s="80"/>
      <c r="AD18" s="92">
        <v>0.27604166666666669</v>
      </c>
      <c r="AE18" s="67"/>
      <c r="AF18" s="18"/>
      <c r="AG18" s="92"/>
      <c r="AH18" s="67">
        <v>0.57013888888888886</v>
      </c>
      <c r="AI18" s="80"/>
      <c r="AJ18" s="92">
        <v>0.27149470899470896</v>
      </c>
      <c r="AK18" s="29"/>
      <c r="AL18" s="18"/>
      <c r="AM18" s="27"/>
      <c r="AN18" s="38"/>
      <c r="AO18" s="18"/>
      <c r="AP18" s="26"/>
      <c r="AQ18" s="38"/>
      <c r="AR18" s="18"/>
      <c r="AS18" s="26"/>
      <c r="AU18" s="104"/>
    </row>
    <row r="19" spans="1:47" s="17" customFormat="1" ht="15" x14ac:dyDescent="0.25">
      <c r="A19" s="15" t="s">
        <v>4</v>
      </c>
      <c r="B19" s="8" t="s">
        <v>97</v>
      </c>
      <c r="C19" s="8" t="s">
        <v>96</v>
      </c>
      <c r="D19" s="21"/>
      <c r="E19" s="11"/>
      <c r="F19" s="12" t="s">
        <v>28</v>
      </c>
      <c r="G19" s="21">
        <v>8.7152777777777784E-3</v>
      </c>
      <c r="H19" s="16">
        <v>45</v>
      </c>
      <c r="I19" s="11">
        <f t="shared" si="1"/>
        <v>4.3576388888888892E-3</v>
      </c>
      <c r="J19" s="12" t="s">
        <v>28</v>
      </c>
      <c r="K19" s="24">
        <v>8.4497685185185179E-3</v>
      </c>
      <c r="L19" s="16">
        <v>32</v>
      </c>
      <c r="M19" s="11">
        <v>4.224884259259259E-3</v>
      </c>
      <c r="N19" s="12" t="s">
        <v>28</v>
      </c>
      <c r="O19" s="68"/>
      <c r="P19" s="16"/>
      <c r="Q19" s="11"/>
      <c r="R19" s="12"/>
      <c r="S19" s="68">
        <v>0.48680555555555555</v>
      </c>
      <c r="T19" s="81"/>
      <c r="U19" s="91">
        <v>0.24340277777777777</v>
      </c>
      <c r="V19" s="24"/>
      <c r="W19" s="16"/>
      <c r="X19" s="22"/>
      <c r="Y19" s="68">
        <v>0.55833333333333335</v>
      </c>
      <c r="Z19" s="81"/>
      <c r="AA19" s="91">
        <v>0.25378787878787878</v>
      </c>
      <c r="AB19" s="68">
        <v>0.50208333333333333</v>
      </c>
      <c r="AC19" s="81"/>
      <c r="AD19" s="91">
        <v>0.25104166666666666</v>
      </c>
      <c r="AE19" s="68"/>
      <c r="AF19" s="16"/>
      <c r="AG19" s="91"/>
      <c r="AH19" s="68">
        <v>0.77013888888888893</v>
      </c>
      <c r="AI19" s="81"/>
      <c r="AJ19" s="91">
        <v>0.24843189964157705</v>
      </c>
      <c r="AK19" s="16"/>
      <c r="AL19" s="16"/>
      <c r="AM19" s="11"/>
      <c r="AN19" s="25"/>
      <c r="AO19" s="16"/>
      <c r="AP19" s="11"/>
      <c r="AQ19" s="25"/>
      <c r="AR19" s="16"/>
      <c r="AS19" s="11"/>
      <c r="AU19" s="104"/>
    </row>
    <row r="20" spans="1:47" s="17" customFormat="1" ht="15" x14ac:dyDescent="0.25">
      <c r="A20" s="30" t="s">
        <v>4</v>
      </c>
      <c r="B20" s="18" t="s">
        <v>99</v>
      </c>
      <c r="C20" s="18" t="s">
        <v>98</v>
      </c>
      <c r="D20" s="19">
        <v>0.50906249999999997</v>
      </c>
      <c r="E20" s="13">
        <f t="shared" si="0"/>
        <v>0.25453124999999999</v>
      </c>
      <c r="F20" s="14" t="s">
        <v>28</v>
      </c>
      <c r="G20" s="19">
        <v>9.2893518518518525E-3</v>
      </c>
      <c r="H20" s="18">
        <v>118</v>
      </c>
      <c r="I20" s="13">
        <f t="shared" si="1"/>
        <v>4.6446759259259262E-3</v>
      </c>
      <c r="J20" s="14" t="s">
        <v>28</v>
      </c>
      <c r="K20" s="23">
        <v>9.0152777777777766E-3</v>
      </c>
      <c r="L20" s="18">
        <v>86</v>
      </c>
      <c r="M20" s="13">
        <v>4.5076388888888883E-3</v>
      </c>
      <c r="N20" s="14" t="s">
        <v>28</v>
      </c>
      <c r="O20" s="67"/>
      <c r="P20" s="18"/>
      <c r="Q20" s="13"/>
      <c r="R20" s="14"/>
      <c r="S20" s="67">
        <v>0.51458333333333328</v>
      </c>
      <c r="T20" s="80"/>
      <c r="U20" s="92">
        <v>0.25729166666666664</v>
      </c>
      <c r="V20" s="23"/>
      <c r="W20" s="18"/>
      <c r="X20" s="20"/>
      <c r="Y20" s="67">
        <v>0.58750000000000002</v>
      </c>
      <c r="Z20" s="80"/>
      <c r="AA20" s="92">
        <v>0.26704545454545453</v>
      </c>
      <c r="AB20" s="67">
        <v>0.53888888888888886</v>
      </c>
      <c r="AC20" s="80"/>
      <c r="AD20" s="92">
        <v>0.26944444444444443</v>
      </c>
      <c r="AE20" s="67"/>
      <c r="AF20" s="18"/>
      <c r="AG20" s="92"/>
      <c r="AH20" s="67">
        <v>0.55625000000000002</v>
      </c>
      <c r="AI20" s="80"/>
      <c r="AJ20" s="92">
        <v>0.26488095238095238</v>
      </c>
      <c r="AK20" s="29"/>
      <c r="AL20" s="18"/>
      <c r="AM20" s="27"/>
      <c r="AN20" s="38"/>
      <c r="AO20" s="18"/>
      <c r="AP20" s="26"/>
      <c r="AQ20" s="38"/>
      <c r="AR20" s="18"/>
      <c r="AS20" s="26"/>
      <c r="AU20" s="104"/>
    </row>
    <row r="21" spans="1:47" s="17" customFormat="1" ht="15" x14ac:dyDescent="0.25">
      <c r="A21" s="15" t="s">
        <v>4</v>
      </c>
      <c r="B21" s="8" t="s">
        <v>101</v>
      </c>
      <c r="C21" s="8" t="s">
        <v>100</v>
      </c>
      <c r="D21" s="21">
        <v>0.50946759259259256</v>
      </c>
      <c r="E21" s="11">
        <f t="shared" si="0"/>
        <v>0.25473379629629628</v>
      </c>
      <c r="F21" s="12" t="s">
        <v>28</v>
      </c>
      <c r="G21" s="21"/>
      <c r="H21" s="16"/>
      <c r="I21" s="11"/>
      <c r="J21" s="12"/>
      <c r="K21" s="24">
        <v>8.7138888888888891E-3</v>
      </c>
      <c r="L21" s="16">
        <v>15</v>
      </c>
      <c r="M21" s="11">
        <v>4.3569444444444445E-3</v>
      </c>
      <c r="N21" s="12" t="s">
        <v>28</v>
      </c>
      <c r="O21" s="68"/>
      <c r="P21" s="16"/>
      <c r="Q21" s="11"/>
      <c r="R21" s="12"/>
      <c r="S21" s="68">
        <v>0.48472222222222222</v>
      </c>
      <c r="T21" s="81"/>
      <c r="U21" s="91">
        <v>0.24236111111111111</v>
      </c>
      <c r="V21" s="24"/>
      <c r="W21" s="16"/>
      <c r="X21" s="22"/>
      <c r="Y21" s="68">
        <v>0.55833333333333335</v>
      </c>
      <c r="Z21" s="81"/>
      <c r="AA21" s="91">
        <v>0.25378787878787878</v>
      </c>
      <c r="AB21" s="68">
        <v>0.54722222222222217</v>
      </c>
      <c r="AC21" s="81"/>
      <c r="AD21" s="91">
        <v>0.27361111111111108</v>
      </c>
      <c r="AE21" s="68"/>
      <c r="AF21" s="16"/>
      <c r="AG21" s="91"/>
      <c r="AH21" s="68">
        <v>0.52569444444444446</v>
      </c>
      <c r="AI21" s="81"/>
      <c r="AJ21" s="91">
        <v>0.25033068783068785</v>
      </c>
      <c r="AK21" s="16"/>
      <c r="AL21" s="16"/>
      <c r="AM21" s="11"/>
      <c r="AN21" s="25"/>
      <c r="AO21" s="16"/>
      <c r="AP21" s="11"/>
      <c r="AQ21" s="25"/>
      <c r="AR21" s="16"/>
      <c r="AS21" s="11"/>
      <c r="AU21" s="104"/>
    </row>
    <row r="22" spans="1:47" s="17" customFormat="1" ht="15" x14ac:dyDescent="0.25">
      <c r="A22" s="30" t="s">
        <v>4</v>
      </c>
      <c r="B22" s="18" t="s">
        <v>214</v>
      </c>
      <c r="C22" s="18" t="s">
        <v>176</v>
      </c>
      <c r="D22" s="19">
        <v>0.5081944444444445</v>
      </c>
      <c r="E22" s="13">
        <f t="shared" si="0"/>
        <v>0.25409722222222225</v>
      </c>
      <c r="F22" s="14">
        <v>8.4027777777777798E-3</v>
      </c>
      <c r="G22" s="19">
        <v>8.1562499999999986E-3</v>
      </c>
      <c r="H22" s="18">
        <v>43</v>
      </c>
      <c r="I22" s="13">
        <f t="shared" si="1"/>
        <v>4.0781249999999993E-3</v>
      </c>
      <c r="J22" s="14">
        <v>8.0960648148148146E-3</v>
      </c>
      <c r="K22" s="23">
        <v>1.2180439814814816E-2</v>
      </c>
      <c r="L22" s="18">
        <v>83</v>
      </c>
      <c r="M22" s="13">
        <v>4.0601466049382719E-3</v>
      </c>
      <c r="N22" s="14">
        <v>1.2124884259259257E-2</v>
      </c>
      <c r="O22" s="67"/>
      <c r="P22" s="18"/>
      <c r="Q22" s="13"/>
      <c r="R22" s="14"/>
      <c r="S22" s="67">
        <v>0.72638888888888886</v>
      </c>
      <c r="T22" s="80"/>
      <c r="U22" s="92">
        <v>0.24212962962962961</v>
      </c>
      <c r="V22" s="23"/>
      <c r="W22" s="18"/>
      <c r="X22" s="20"/>
      <c r="Y22" s="67">
        <v>0.83888888888888891</v>
      </c>
      <c r="Z22" s="80"/>
      <c r="AA22" s="92">
        <v>0.25420875420875422</v>
      </c>
      <c r="AB22" s="67">
        <v>0.7680555555555556</v>
      </c>
      <c r="AC22" s="80"/>
      <c r="AD22" s="92">
        <v>0.25601851851851853</v>
      </c>
      <c r="AE22" s="67">
        <v>0.74791666666666667</v>
      </c>
      <c r="AF22" s="18"/>
      <c r="AG22" s="92">
        <f>AE22/3</f>
        <v>0.24930555555555556</v>
      </c>
      <c r="AH22" s="67">
        <v>0.51736111111111105</v>
      </c>
      <c r="AI22" s="80"/>
      <c r="AJ22" s="92">
        <v>0.24636243386243381</v>
      </c>
      <c r="AK22" s="29"/>
      <c r="AL22" s="18"/>
      <c r="AM22" s="27"/>
      <c r="AN22" s="38"/>
      <c r="AO22" s="18"/>
      <c r="AP22" s="26"/>
      <c r="AQ22" s="38"/>
      <c r="AR22" s="18"/>
      <c r="AS22" s="26"/>
      <c r="AU22" s="104"/>
    </row>
    <row r="23" spans="1:47" s="17" customFormat="1" ht="15" x14ac:dyDescent="0.25">
      <c r="A23" s="15" t="s">
        <v>4</v>
      </c>
      <c r="B23" s="8" t="s">
        <v>40</v>
      </c>
      <c r="C23" s="8" t="s">
        <v>184</v>
      </c>
      <c r="D23" s="21">
        <v>0.50840277777777776</v>
      </c>
      <c r="E23" s="11">
        <f t="shared" si="0"/>
        <v>0.25420138888888888</v>
      </c>
      <c r="F23" s="12">
        <v>1.1655092592592592E-2</v>
      </c>
      <c r="G23" s="21">
        <v>8.5034722222222213E-3</v>
      </c>
      <c r="H23" s="16">
        <v>64</v>
      </c>
      <c r="I23" s="11">
        <f t="shared" si="1"/>
        <v>4.2517361111111106E-3</v>
      </c>
      <c r="J23" s="12">
        <v>8.4849537037037046E-3</v>
      </c>
      <c r="K23" s="24">
        <v>1.2752083333333332E-2</v>
      </c>
      <c r="L23" s="16">
        <v>127</v>
      </c>
      <c r="M23" s="11">
        <v>4.2506944444444441E-3</v>
      </c>
      <c r="N23" s="12">
        <v>1.3035648148148149E-2</v>
      </c>
      <c r="O23" s="68">
        <v>0.80833333333333324</v>
      </c>
      <c r="P23" s="16">
        <v>225</v>
      </c>
      <c r="Q23" s="11">
        <f>O23/CONVERT(5,"km","mi")</f>
        <v>0.26017727999999996</v>
      </c>
      <c r="R23" s="12">
        <v>1.2708333333333334E-2</v>
      </c>
      <c r="S23" s="68">
        <v>0.71944444444444444</v>
      </c>
      <c r="T23" s="81"/>
      <c r="U23" s="91">
        <v>0.23981481481481481</v>
      </c>
      <c r="V23" s="24"/>
      <c r="W23" s="16"/>
      <c r="X23" s="22"/>
      <c r="Y23" s="68">
        <v>0.8354166666666667</v>
      </c>
      <c r="Z23" s="81"/>
      <c r="AA23" s="91">
        <v>0.25315656565656569</v>
      </c>
      <c r="AB23" s="68">
        <v>0.78055555555555556</v>
      </c>
      <c r="AC23" s="81"/>
      <c r="AD23" s="91">
        <v>0.26018518518518519</v>
      </c>
      <c r="AE23" s="68">
        <v>0.73819444444444438</v>
      </c>
      <c r="AF23" s="16"/>
      <c r="AG23" s="91">
        <f>AE23/3</f>
        <v>0.24606481481481479</v>
      </c>
      <c r="AH23" s="68">
        <v>0.75138888888888899</v>
      </c>
      <c r="AI23" s="81"/>
      <c r="AJ23" s="91">
        <v>0.24238351254480289</v>
      </c>
      <c r="AK23" s="16"/>
      <c r="AL23" s="16"/>
      <c r="AM23" s="11"/>
      <c r="AN23" s="25"/>
      <c r="AO23" s="16"/>
      <c r="AP23" s="11"/>
      <c r="AQ23" s="25"/>
      <c r="AR23" s="16"/>
      <c r="AS23" s="11"/>
      <c r="AU23" s="104"/>
    </row>
    <row r="24" spans="1:47" s="17" customFormat="1" ht="15" x14ac:dyDescent="0.25">
      <c r="A24" s="30" t="s">
        <v>4</v>
      </c>
      <c r="B24" s="18" t="s">
        <v>103</v>
      </c>
      <c r="C24" s="18" t="s">
        <v>175</v>
      </c>
      <c r="D24" s="19">
        <v>0.50886574074074076</v>
      </c>
      <c r="E24" s="13">
        <f t="shared" si="0"/>
        <v>0.25443287037037038</v>
      </c>
      <c r="F24" s="14">
        <v>8.9004629629629642E-3</v>
      </c>
      <c r="G24" s="19">
        <v>9.2048611111111116E-3</v>
      </c>
      <c r="H24" s="18">
        <v>106</v>
      </c>
      <c r="I24" s="13">
        <f t="shared" si="1"/>
        <v>4.6024305555555558E-3</v>
      </c>
      <c r="J24" s="14">
        <v>1.0100694444444445E-2</v>
      </c>
      <c r="K24" s="23">
        <v>9.0063657407407401E-3</v>
      </c>
      <c r="L24" s="18">
        <v>84</v>
      </c>
      <c r="M24" s="13">
        <v>4.5031828703703701E-3</v>
      </c>
      <c r="N24" s="14" t="s">
        <v>28</v>
      </c>
      <c r="O24" s="67"/>
      <c r="P24" s="18"/>
      <c r="Q24" s="13"/>
      <c r="R24" s="14"/>
      <c r="S24" s="67">
        <v>0.51597222222222217</v>
      </c>
      <c r="T24" s="80"/>
      <c r="U24" s="92">
        <v>0.25798611111111108</v>
      </c>
      <c r="V24" s="23"/>
      <c r="W24" s="18"/>
      <c r="X24" s="20"/>
      <c r="Y24" s="67">
        <v>0.60416666666666663</v>
      </c>
      <c r="Z24" s="80"/>
      <c r="AA24" s="92">
        <v>0.2746212121212121</v>
      </c>
      <c r="AB24" s="67">
        <v>0.54375000000000007</v>
      </c>
      <c r="AC24" s="80"/>
      <c r="AD24" s="92">
        <v>0.27187500000000003</v>
      </c>
      <c r="AE24" s="67"/>
      <c r="AF24" s="18"/>
      <c r="AG24" s="92"/>
      <c r="AH24" s="67">
        <v>0.56874999999999998</v>
      </c>
      <c r="AI24" s="80"/>
      <c r="AJ24" s="92">
        <v>0.27083333333333331</v>
      </c>
      <c r="AK24" s="29"/>
      <c r="AL24" s="18"/>
      <c r="AM24" s="27"/>
      <c r="AN24" s="38"/>
      <c r="AO24" s="18"/>
      <c r="AP24" s="26"/>
      <c r="AQ24" s="38"/>
      <c r="AR24" s="18"/>
      <c r="AS24" s="26"/>
      <c r="AU24" s="104"/>
    </row>
    <row r="25" spans="1:47" s="17" customFormat="1" ht="15" x14ac:dyDescent="0.25">
      <c r="A25" s="15" t="s">
        <v>4</v>
      </c>
      <c r="B25" s="8" t="s">
        <v>179</v>
      </c>
      <c r="C25" s="8" t="s">
        <v>180</v>
      </c>
      <c r="D25" s="21">
        <v>0.51568287037037031</v>
      </c>
      <c r="E25" s="11">
        <f t="shared" si="0"/>
        <v>0.25784143518518515</v>
      </c>
      <c r="F25" s="12" t="s">
        <v>28</v>
      </c>
      <c r="G25" s="21"/>
      <c r="H25" s="16">
        <v>69</v>
      </c>
      <c r="I25" s="11">
        <f t="shared" si="1"/>
        <v>0</v>
      </c>
      <c r="J25" s="12" t="s">
        <v>28</v>
      </c>
      <c r="K25" s="24">
        <v>1.2182060185185186E-2</v>
      </c>
      <c r="L25" s="16">
        <v>182</v>
      </c>
      <c r="M25" s="11">
        <v>6.0910300925925932E-3</v>
      </c>
      <c r="N25" s="12" t="s">
        <v>28</v>
      </c>
      <c r="O25" s="68"/>
      <c r="P25" s="16"/>
      <c r="Q25" s="11"/>
      <c r="R25" s="12"/>
      <c r="S25" s="68">
        <v>0.57847222222222217</v>
      </c>
      <c r="T25" s="81"/>
      <c r="U25" s="91">
        <v>0.28923611111111108</v>
      </c>
      <c r="V25" s="24"/>
      <c r="W25" s="16"/>
      <c r="X25" s="22"/>
      <c r="Y25" s="68">
        <v>0.69513888888888886</v>
      </c>
      <c r="Z25" s="81"/>
      <c r="AA25" s="91">
        <v>0.31597222222222221</v>
      </c>
      <c r="AB25" s="68">
        <v>0.61805555555555558</v>
      </c>
      <c r="AC25" s="81"/>
      <c r="AD25" s="91">
        <v>0.30902777777777779</v>
      </c>
      <c r="AE25" s="68"/>
      <c r="AF25" s="16"/>
      <c r="AG25" s="91"/>
      <c r="AH25" s="68">
        <v>0.61249999999999993</v>
      </c>
      <c r="AI25" s="81"/>
      <c r="AJ25" s="91">
        <v>0.29166666666666663</v>
      </c>
      <c r="AK25" s="16"/>
      <c r="AL25" s="16"/>
      <c r="AM25" s="11"/>
      <c r="AN25" s="25"/>
      <c r="AO25" s="16"/>
      <c r="AP25" s="11"/>
      <c r="AQ25" s="25"/>
      <c r="AR25" s="16"/>
      <c r="AS25" s="11"/>
      <c r="AU25" s="104"/>
    </row>
    <row r="26" spans="1:47" s="17" customFormat="1" ht="15" x14ac:dyDescent="0.25">
      <c r="A26" s="30" t="s">
        <v>4</v>
      </c>
      <c r="B26" s="18" t="s">
        <v>38</v>
      </c>
      <c r="C26" s="18" t="s">
        <v>69</v>
      </c>
      <c r="D26" s="19">
        <v>0.50832175925925926</v>
      </c>
      <c r="E26" s="13">
        <f t="shared" si="0"/>
        <v>0.25416087962962963</v>
      </c>
      <c r="F26" s="14" t="s">
        <v>28</v>
      </c>
      <c r="G26" s="19">
        <v>8.1168981481481474E-3</v>
      </c>
      <c r="H26" s="18">
        <v>41</v>
      </c>
      <c r="I26" s="13">
        <f t="shared" si="1"/>
        <v>4.0584490740740737E-3</v>
      </c>
      <c r="J26" s="14">
        <v>8.2685185185185188E-3</v>
      </c>
      <c r="K26" s="23">
        <v>1.2417013888888891E-2</v>
      </c>
      <c r="L26" s="18">
        <v>100</v>
      </c>
      <c r="M26" s="13">
        <v>4.1390046296296305E-3</v>
      </c>
      <c r="N26" s="14">
        <v>1.2402777777777776E-2</v>
      </c>
      <c r="O26" s="67">
        <v>0.77777777777777779</v>
      </c>
      <c r="P26" s="18">
        <v>173</v>
      </c>
      <c r="Q26" s="13">
        <f>O26/CONVERT(5,"km","mi")</f>
        <v>0.25034240000000002</v>
      </c>
      <c r="R26" s="14">
        <v>1.2499999999999999E-2</v>
      </c>
      <c r="S26" s="67">
        <v>0.72986111111111107</v>
      </c>
      <c r="T26" s="80"/>
      <c r="U26" s="92">
        <v>0.24328703703703702</v>
      </c>
      <c r="V26" s="23"/>
      <c r="W26" s="18"/>
      <c r="X26" s="20"/>
      <c r="Y26" s="67">
        <v>0.8520833333333333</v>
      </c>
      <c r="Z26" s="80"/>
      <c r="AA26" s="92">
        <v>0.25820707070707072</v>
      </c>
      <c r="AB26" s="67">
        <v>0.78472222222222221</v>
      </c>
      <c r="AC26" s="80"/>
      <c r="AD26" s="92">
        <v>0.26157407407407407</v>
      </c>
      <c r="AE26" s="67">
        <v>0.73333333333333339</v>
      </c>
      <c r="AF26" s="18"/>
      <c r="AG26" s="92">
        <f>AE26/3</f>
        <v>0.24444444444444446</v>
      </c>
      <c r="AH26" s="67">
        <v>0.75277777777777777</v>
      </c>
      <c r="AI26" s="80"/>
      <c r="AJ26" s="92">
        <v>0.24283154121863798</v>
      </c>
      <c r="AK26" s="29"/>
      <c r="AL26" s="18"/>
      <c r="AM26" s="27"/>
      <c r="AN26" s="38"/>
      <c r="AO26" s="18"/>
      <c r="AP26" s="26"/>
      <c r="AQ26" s="38"/>
      <c r="AR26" s="18"/>
      <c r="AS26" s="26"/>
      <c r="AU26" s="104"/>
    </row>
    <row r="27" spans="1:47" s="17" customFormat="1" ht="15" x14ac:dyDescent="0.25">
      <c r="A27" s="15" t="s">
        <v>4</v>
      </c>
      <c r="B27" s="8" t="s">
        <v>148</v>
      </c>
      <c r="C27" s="8" t="s">
        <v>215</v>
      </c>
      <c r="D27" s="21">
        <v>0.51172453703703702</v>
      </c>
      <c r="E27" s="11">
        <f t="shared" si="0"/>
        <v>0.25586226851851851</v>
      </c>
      <c r="F27" s="12"/>
      <c r="G27" s="21">
        <v>1.1030092592592591E-2</v>
      </c>
      <c r="H27" s="16"/>
      <c r="I27" s="11">
        <f t="shared" si="1"/>
        <v>5.5150462962962957E-3</v>
      </c>
      <c r="J27" s="12" t="s">
        <v>28</v>
      </c>
      <c r="K27" s="24">
        <v>1.0851041666666667E-2</v>
      </c>
      <c r="L27" s="16">
        <v>154</v>
      </c>
      <c r="M27" s="11">
        <v>5.4255208333333334E-3</v>
      </c>
      <c r="N27" s="12" t="s">
        <v>28</v>
      </c>
      <c r="O27" s="68"/>
      <c r="P27" s="16"/>
      <c r="Q27" s="11"/>
      <c r="R27" s="12"/>
      <c r="S27" s="68">
        <v>0.61388888888888882</v>
      </c>
      <c r="T27" s="81"/>
      <c r="U27" s="91">
        <v>0.30694444444444441</v>
      </c>
      <c r="V27" s="24"/>
      <c r="W27" s="16"/>
      <c r="X27" s="22"/>
      <c r="Y27" s="68">
        <v>0.6875</v>
      </c>
      <c r="Z27" s="81"/>
      <c r="AA27" s="91">
        <v>0.3125</v>
      </c>
      <c r="AB27" s="68">
        <v>0.61597222222222225</v>
      </c>
      <c r="AC27" s="81"/>
      <c r="AD27" s="91">
        <v>0.30798611111111113</v>
      </c>
      <c r="AE27" s="68"/>
      <c r="AF27" s="16"/>
      <c r="AG27" s="91"/>
      <c r="AH27" s="68">
        <v>0.69791666666666663</v>
      </c>
      <c r="AI27" s="81"/>
      <c r="AJ27" s="91">
        <v>0.33234126984126983</v>
      </c>
      <c r="AK27" s="16"/>
      <c r="AL27" s="16"/>
      <c r="AM27" s="11"/>
      <c r="AN27" s="25"/>
      <c r="AO27" s="16"/>
      <c r="AP27" s="11"/>
      <c r="AQ27" s="25"/>
      <c r="AR27" s="16"/>
      <c r="AS27" s="11"/>
      <c r="AU27" s="104"/>
    </row>
    <row r="28" spans="1:47" s="17" customFormat="1" ht="15" x14ac:dyDescent="0.25">
      <c r="A28" s="30" t="s">
        <v>183</v>
      </c>
      <c r="B28" s="18" t="s">
        <v>181</v>
      </c>
      <c r="C28" s="18" t="s">
        <v>182</v>
      </c>
      <c r="D28" s="19">
        <v>0.51511574074074074</v>
      </c>
      <c r="E28" s="13">
        <f t="shared" si="0"/>
        <v>0.25755787037037037</v>
      </c>
      <c r="F28" s="14" t="s">
        <v>28</v>
      </c>
      <c r="G28" s="19">
        <v>1.3969907407407408E-2</v>
      </c>
      <c r="H28" s="18">
        <v>149</v>
      </c>
      <c r="I28" s="13">
        <f t="shared" si="1"/>
        <v>6.9849537037037042E-3</v>
      </c>
      <c r="J28" s="14" t="s">
        <v>28</v>
      </c>
      <c r="K28" s="23">
        <v>1.1827893518518517E-2</v>
      </c>
      <c r="L28" s="18">
        <v>118</v>
      </c>
      <c r="M28" s="13">
        <v>5.9139467592592585E-3</v>
      </c>
      <c r="N28" s="14" t="s">
        <v>28</v>
      </c>
      <c r="O28" s="67"/>
      <c r="P28" s="18"/>
      <c r="Q28" s="13"/>
      <c r="R28" s="14"/>
      <c r="S28" s="67">
        <v>0.70347222222222217</v>
      </c>
      <c r="T28" s="80"/>
      <c r="U28" s="92">
        <v>0.35173611111111108</v>
      </c>
      <c r="V28" s="23"/>
      <c r="W28" s="18"/>
      <c r="X28" s="20"/>
      <c r="Y28" s="67">
        <v>0.77430555555555547</v>
      </c>
      <c r="Z28" s="80"/>
      <c r="AA28" s="92">
        <v>0.35195707070707066</v>
      </c>
      <c r="AB28" s="67">
        <v>0.77916666666666667</v>
      </c>
      <c r="AC28" s="80"/>
      <c r="AD28" s="92">
        <v>0.38958333333333334</v>
      </c>
      <c r="AE28" s="67"/>
      <c r="AF28" s="18"/>
      <c r="AG28" s="92"/>
      <c r="AH28" s="67">
        <v>0.72152777777777777</v>
      </c>
      <c r="AI28" s="18"/>
      <c r="AJ28" s="92">
        <v>0.34358465608465605</v>
      </c>
      <c r="AK28" s="29"/>
      <c r="AL28" s="18"/>
      <c r="AM28" s="27"/>
      <c r="AN28" s="38"/>
      <c r="AO28" s="18"/>
      <c r="AP28" s="26"/>
      <c r="AQ28" s="38"/>
      <c r="AR28" s="18"/>
      <c r="AS28" s="26"/>
      <c r="AU28" s="104"/>
    </row>
    <row r="29" spans="1:47" s="17" customFormat="1" ht="15" x14ac:dyDescent="0.25">
      <c r="A29" s="15" t="s">
        <v>4</v>
      </c>
      <c r="B29" s="8" t="s">
        <v>49</v>
      </c>
      <c r="C29" s="8" t="s">
        <v>50</v>
      </c>
      <c r="D29" s="21">
        <v>0.50957175925925924</v>
      </c>
      <c r="E29" s="11">
        <f t="shared" si="0"/>
        <v>0.25478587962962962</v>
      </c>
      <c r="F29" s="12">
        <v>1.1712962962962963E-2</v>
      </c>
      <c r="G29" s="21">
        <v>9.8611111111111104E-3</v>
      </c>
      <c r="H29" s="16">
        <v>116</v>
      </c>
      <c r="I29" s="11">
        <f t="shared" si="1"/>
        <v>4.9305555555555552E-3</v>
      </c>
      <c r="J29" s="12">
        <v>1.1293981481481481E-2</v>
      </c>
      <c r="K29" s="24">
        <v>9.4560185185185181E-3</v>
      </c>
      <c r="L29" s="16">
        <v>97</v>
      </c>
      <c r="M29" s="11">
        <v>4.7280092592592591E-3</v>
      </c>
      <c r="N29" s="12">
        <v>1.0673611111111111E-2</v>
      </c>
      <c r="O29" s="68"/>
      <c r="P29" s="16"/>
      <c r="Q29" s="11"/>
      <c r="R29" s="12"/>
      <c r="S29" s="68">
        <v>0.5625</v>
      </c>
      <c r="T29" s="81"/>
      <c r="U29" s="91">
        <v>0.28125</v>
      </c>
      <c r="V29" s="24"/>
      <c r="W29" s="16"/>
      <c r="X29" s="22"/>
      <c r="Y29" s="68">
        <v>0.6479166666666667</v>
      </c>
      <c r="Z29" s="81"/>
      <c r="AA29" s="91">
        <v>0.29450757575757575</v>
      </c>
      <c r="AB29" s="68">
        <v>0.59861111111111109</v>
      </c>
      <c r="AC29" s="81"/>
      <c r="AD29" s="91">
        <v>0.29930555555555555</v>
      </c>
      <c r="AE29" s="68"/>
      <c r="AF29" s="16"/>
      <c r="AG29" s="91"/>
      <c r="AH29" s="68">
        <v>0.60277777777777775</v>
      </c>
      <c r="AI29" s="81"/>
      <c r="AJ29" s="91">
        <v>0.28703703703703703</v>
      </c>
      <c r="AK29" s="16"/>
      <c r="AL29" s="16"/>
      <c r="AM29" s="11"/>
      <c r="AN29" s="25"/>
      <c r="AO29" s="16"/>
      <c r="AP29" s="11"/>
      <c r="AQ29" s="25"/>
      <c r="AR29" s="16"/>
      <c r="AS29" s="11"/>
      <c r="AU29" s="104"/>
    </row>
    <row r="30" spans="1:47" s="17" customFormat="1" ht="15" x14ac:dyDescent="0.25">
      <c r="A30" s="30" t="s">
        <v>4</v>
      </c>
      <c r="B30" s="18" t="s">
        <v>146</v>
      </c>
      <c r="C30" s="18" t="s">
        <v>147</v>
      </c>
      <c r="D30" s="19">
        <v>0.51241898148148146</v>
      </c>
      <c r="E30" s="13">
        <f t="shared" si="0"/>
        <v>0.25620949074074073</v>
      </c>
      <c r="F30" s="14"/>
      <c r="G30" s="19">
        <v>1.3418981481481483E-2</v>
      </c>
      <c r="H30" s="18">
        <v>142</v>
      </c>
      <c r="I30" s="13">
        <f t="shared" si="1"/>
        <v>6.7094907407407416E-3</v>
      </c>
      <c r="J30" s="14" t="s">
        <v>28</v>
      </c>
      <c r="K30" s="23"/>
      <c r="L30" s="18"/>
      <c r="M30" s="13"/>
      <c r="N30" s="14"/>
      <c r="O30" s="67"/>
      <c r="P30" s="18"/>
      <c r="Q30" s="13"/>
      <c r="R30" s="14"/>
      <c r="S30" s="67"/>
      <c r="T30" s="80"/>
      <c r="U30" s="92"/>
      <c r="V30" s="23"/>
      <c r="W30" s="18"/>
      <c r="X30" s="20"/>
      <c r="Y30" s="67"/>
      <c r="Z30" s="80"/>
      <c r="AA30" s="92"/>
      <c r="AB30" s="67"/>
      <c r="AC30" s="80"/>
      <c r="AD30" s="92"/>
      <c r="AE30" s="67"/>
      <c r="AF30" s="18"/>
      <c r="AG30" s="92"/>
      <c r="AH30" s="67"/>
      <c r="AI30" s="80"/>
      <c r="AJ30" s="92"/>
      <c r="AK30" s="29"/>
      <c r="AL30" s="18"/>
      <c r="AM30" s="27"/>
      <c r="AN30" s="38"/>
      <c r="AO30" s="18"/>
      <c r="AP30" s="26"/>
      <c r="AQ30" s="38"/>
      <c r="AR30" s="18"/>
      <c r="AS30" s="26"/>
      <c r="AU30" s="104"/>
    </row>
    <row r="31" spans="1:47" s="17" customFormat="1" ht="15" x14ac:dyDescent="0.25">
      <c r="A31" s="15" t="s">
        <v>4</v>
      </c>
      <c r="B31" s="8" t="s">
        <v>47</v>
      </c>
      <c r="C31" s="8" t="s">
        <v>48</v>
      </c>
      <c r="D31" s="21"/>
      <c r="E31" s="11"/>
      <c r="F31" s="12">
        <v>9.8958333333333329E-3</v>
      </c>
      <c r="G31" s="21"/>
      <c r="H31" s="16"/>
      <c r="I31" s="11"/>
      <c r="J31" s="12">
        <v>9.3854166666666669E-3</v>
      </c>
      <c r="K31" s="24">
        <v>9.7340277777777772E-3</v>
      </c>
      <c r="L31" s="16">
        <v>109</v>
      </c>
      <c r="M31" s="11">
        <v>4.8670138888888886E-3</v>
      </c>
      <c r="N31" s="12">
        <v>9.3438657407407411E-3</v>
      </c>
      <c r="O31" s="68"/>
      <c r="P31" s="16"/>
      <c r="Q31" s="11"/>
      <c r="R31" s="12"/>
      <c r="S31" s="68">
        <v>0.53541666666666665</v>
      </c>
      <c r="T31" s="81"/>
      <c r="U31" s="91">
        <v>0.26770833333333333</v>
      </c>
      <c r="V31" s="24"/>
      <c r="W31" s="16"/>
      <c r="X31" s="22"/>
      <c r="Y31" s="68">
        <v>0.64374999999999993</v>
      </c>
      <c r="Z31" s="81"/>
      <c r="AA31" s="91">
        <v>0.2926136363636363</v>
      </c>
      <c r="AB31" s="68">
        <v>0.58680555555555558</v>
      </c>
      <c r="AC31" s="81"/>
      <c r="AD31" s="91">
        <v>0.29340277777777779</v>
      </c>
      <c r="AE31" s="68"/>
      <c r="AF31" s="16"/>
      <c r="AG31" s="91"/>
      <c r="AH31" s="68">
        <v>0.59861111111111109</v>
      </c>
      <c r="AI31" s="81"/>
      <c r="AJ31" s="91">
        <v>0.28505291005291006</v>
      </c>
      <c r="AK31" s="16"/>
      <c r="AL31" s="16"/>
      <c r="AM31" s="11"/>
      <c r="AN31" s="25"/>
      <c r="AO31" s="16"/>
      <c r="AP31" s="11"/>
      <c r="AQ31" s="25"/>
      <c r="AR31" s="16"/>
      <c r="AS31" s="11"/>
      <c r="AU31" s="104"/>
    </row>
    <row r="32" spans="1:47" s="17" customFormat="1" ht="15" x14ac:dyDescent="0.25">
      <c r="A32" s="30" t="s">
        <v>4</v>
      </c>
      <c r="B32" s="18" t="s">
        <v>32</v>
      </c>
      <c r="C32" s="18" t="s">
        <v>104</v>
      </c>
      <c r="D32" s="19">
        <v>0.51388888888888895</v>
      </c>
      <c r="E32" s="13">
        <f t="shared" si="0"/>
        <v>0.25694444444444448</v>
      </c>
      <c r="F32" s="14" t="s">
        <v>28</v>
      </c>
      <c r="G32" s="19">
        <v>1.1249999999999998E-2</v>
      </c>
      <c r="H32" s="18">
        <v>159</v>
      </c>
      <c r="I32" s="13">
        <f t="shared" si="1"/>
        <v>5.6249999999999989E-3</v>
      </c>
      <c r="J32" s="14" t="s">
        <v>28</v>
      </c>
      <c r="K32" s="23">
        <v>1.1551273148148147E-2</v>
      </c>
      <c r="L32" s="18">
        <v>172</v>
      </c>
      <c r="M32" s="13">
        <v>5.7756365740740737E-3</v>
      </c>
      <c r="N32" s="14" t="s">
        <v>28</v>
      </c>
      <c r="O32" s="67"/>
      <c r="P32" s="18"/>
      <c r="Q32" s="13"/>
      <c r="R32" s="14"/>
      <c r="S32" s="67">
        <v>0.61319444444444449</v>
      </c>
      <c r="T32" s="80"/>
      <c r="U32" s="92">
        <v>0.30659722222222224</v>
      </c>
      <c r="V32" s="23"/>
      <c r="W32" s="18"/>
      <c r="X32" s="20"/>
      <c r="Y32" s="67">
        <v>0.76180555555555562</v>
      </c>
      <c r="Z32" s="80"/>
      <c r="AA32" s="92">
        <v>0.34627525252525254</v>
      </c>
      <c r="AB32" s="67">
        <v>0.64722222222222225</v>
      </c>
      <c r="AC32" s="80"/>
      <c r="AD32" s="92">
        <v>0.32361111111111113</v>
      </c>
      <c r="AE32" s="67"/>
      <c r="AF32" s="18"/>
      <c r="AG32" s="92"/>
      <c r="AH32" s="67">
        <v>0.65833333333333333</v>
      </c>
      <c r="AI32" s="80"/>
      <c r="AJ32" s="92">
        <v>0.31349206349206349</v>
      </c>
      <c r="AK32" s="29"/>
      <c r="AL32" s="18"/>
      <c r="AM32" s="27"/>
      <c r="AN32" s="38"/>
      <c r="AO32" s="18"/>
      <c r="AP32" s="26"/>
      <c r="AQ32" s="38"/>
      <c r="AR32" s="18"/>
      <c r="AS32" s="26"/>
      <c r="AU32" s="104"/>
    </row>
    <row r="33" spans="1:47" s="17" customFormat="1" ht="15" x14ac:dyDescent="0.25">
      <c r="A33" s="15" t="s">
        <v>4</v>
      </c>
      <c r="B33" s="8" t="s">
        <v>106</v>
      </c>
      <c r="C33" s="8" t="s">
        <v>105</v>
      </c>
      <c r="D33" s="21">
        <v>0.50885416666666672</v>
      </c>
      <c r="E33" s="11">
        <f t="shared" si="0"/>
        <v>0.25442708333333336</v>
      </c>
      <c r="F33" s="12" t="s">
        <v>28</v>
      </c>
      <c r="G33" s="21">
        <v>8.5682870370370357E-3</v>
      </c>
      <c r="H33" s="16">
        <v>11</v>
      </c>
      <c r="I33" s="11">
        <f t="shared" si="1"/>
        <v>4.2841435185185179E-3</v>
      </c>
      <c r="J33" s="12" t="s">
        <v>28</v>
      </c>
      <c r="K33" s="24">
        <v>8.4424768518518521E-3</v>
      </c>
      <c r="L33" s="16">
        <v>1</v>
      </c>
      <c r="M33" s="11">
        <v>4.221238425925926E-3</v>
      </c>
      <c r="N33" s="12" t="s">
        <v>28</v>
      </c>
      <c r="O33" s="68"/>
      <c r="P33" s="16"/>
      <c r="Q33" s="11"/>
      <c r="R33" s="12"/>
      <c r="S33" s="68">
        <v>0.49513888888888885</v>
      </c>
      <c r="T33" s="81"/>
      <c r="U33" s="91">
        <v>0.24756944444444443</v>
      </c>
      <c r="V33" s="24"/>
      <c r="W33" s="16"/>
      <c r="X33" s="22"/>
      <c r="Y33" s="68">
        <v>0.55625000000000002</v>
      </c>
      <c r="Z33" s="81"/>
      <c r="AA33" s="91">
        <v>0.25284090909090906</v>
      </c>
      <c r="AB33" s="68">
        <v>0.51874999999999993</v>
      </c>
      <c r="AC33" s="81"/>
      <c r="AD33" s="91">
        <v>0.25937499999999997</v>
      </c>
      <c r="AE33" s="68"/>
      <c r="AF33" s="16"/>
      <c r="AG33" s="91"/>
      <c r="AH33" s="68">
        <v>0.77847222222222223</v>
      </c>
      <c r="AI33" s="81"/>
      <c r="AJ33" s="91">
        <v>0.25112007168458783</v>
      </c>
      <c r="AK33" s="16"/>
      <c r="AL33" s="16"/>
      <c r="AM33" s="11"/>
      <c r="AN33" s="25"/>
      <c r="AO33" s="16"/>
      <c r="AP33" s="11"/>
      <c r="AQ33" s="25"/>
      <c r="AR33" s="16"/>
      <c r="AS33" s="11"/>
      <c r="AU33" s="104"/>
    </row>
    <row r="34" spans="1:47" s="17" customFormat="1" ht="15" x14ac:dyDescent="0.25">
      <c r="A34" s="30" t="s">
        <v>4</v>
      </c>
      <c r="B34" s="18" t="s">
        <v>107</v>
      </c>
      <c r="C34" s="18" t="s">
        <v>57</v>
      </c>
      <c r="D34" s="19">
        <v>0.51291666666666669</v>
      </c>
      <c r="E34" s="13">
        <f t="shared" si="0"/>
        <v>0.25645833333333334</v>
      </c>
      <c r="F34" s="14" t="s">
        <v>28</v>
      </c>
      <c r="G34" s="19">
        <v>1.2149305555555557E-2</v>
      </c>
      <c r="H34" s="18">
        <v>180</v>
      </c>
      <c r="I34" s="13">
        <f t="shared" si="1"/>
        <v>6.0746527777777786E-3</v>
      </c>
      <c r="J34" s="14" t="s">
        <v>28</v>
      </c>
      <c r="K34" s="23">
        <v>1.4516203703703703E-2</v>
      </c>
      <c r="L34" s="18">
        <v>203</v>
      </c>
      <c r="M34" s="13">
        <v>7.2581018518518515E-3</v>
      </c>
      <c r="N34" s="14" t="s">
        <v>28</v>
      </c>
      <c r="O34" s="67"/>
      <c r="P34" s="18"/>
      <c r="Q34" s="13"/>
      <c r="R34" s="14"/>
      <c r="S34" s="67">
        <v>0.68611111111111101</v>
      </c>
      <c r="T34" s="80"/>
      <c r="U34" s="92">
        <v>0.3430555555555555</v>
      </c>
      <c r="V34" s="23"/>
      <c r="W34" s="18"/>
      <c r="X34" s="20"/>
      <c r="Y34" s="67">
        <v>0.77638888888888891</v>
      </c>
      <c r="Z34" s="80"/>
      <c r="AA34" s="92">
        <v>0.35290404040404039</v>
      </c>
      <c r="AB34" s="67">
        <v>0.73819444444444438</v>
      </c>
      <c r="AC34" s="80"/>
      <c r="AD34" s="92">
        <v>0.36909722222222219</v>
      </c>
      <c r="AE34" s="67"/>
      <c r="AF34" s="18"/>
      <c r="AG34" s="92"/>
      <c r="AH34" s="67">
        <v>0.73125000000000007</v>
      </c>
      <c r="AI34" s="80"/>
      <c r="AJ34" s="92">
        <v>0.34821428571428575</v>
      </c>
      <c r="AK34" s="29"/>
      <c r="AL34" s="18"/>
      <c r="AM34" s="27"/>
      <c r="AN34" s="38"/>
      <c r="AO34" s="18"/>
      <c r="AP34" s="26"/>
      <c r="AQ34" s="38"/>
      <c r="AR34" s="18"/>
      <c r="AS34" s="26"/>
      <c r="AU34" s="104"/>
    </row>
    <row r="35" spans="1:47" s="17" customFormat="1" ht="15" x14ac:dyDescent="0.25">
      <c r="A35" s="15" t="s">
        <v>4</v>
      </c>
      <c r="B35" s="8" t="s">
        <v>108</v>
      </c>
      <c r="C35" s="8" t="s">
        <v>154</v>
      </c>
      <c r="D35" s="21">
        <v>0.51078703703703698</v>
      </c>
      <c r="E35" s="11">
        <f t="shared" si="0"/>
        <v>0.25539351851851849</v>
      </c>
      <c r="F35" s="12" t="s">
        <v>28</v>
      </c>
      <c r="G35" s="21">
        <v>1.0979166666666667E-2</v>
      </c>
      <c r="H35" s="16">
        <v>119</v>
      </c>
      <c r="I35" s="11">
        <f t="shared" si="1"/>
        <v>5.4895833333333333E-3</v>
      </c>
      <c r="J35" s="12" t="s">
        <v>28</v>
      </c>
      <c r="K35" s="24">
        <v>1.0588773148148148E-2</v>
      </c>
      <c r="L35" s="16">
        <v>95</v>
      </c>
      <c r="M35" s="11">
        <v>5.2943865740740738E-3</v>
      </c>
      <c r="N35" s="12" t="s">
        <v>28</v>
      </c>
      <c r="O35" s="68"/>
      <c r="P35" s="16"/>
      <c r="Q35" s="11"/>
      <c r="R35" s="12"/>
      <c r="S35" s="68">
        <v>0.61736111111111114</v>
      </c>
      <c r="T35" s="81"/>
      <c r="U35" s="91">
        <v>0.30868055555555557</v>
      </c>
      <c r="V35" s="24"/>
      <c r="W35" s="16"/>
      <c r="X35" s="22"/>
      <c r="Y35" s="68">
        <v>0.72916666666666663</v>
      </c>
      <c r="Z35" s="81"/>
      <c r="AA35" s="91">
        <v>0.33143939393939392</v>
      </c>
      <c r="AB35" s="68">
        <v>0.67708333333333337</v>
      </c>
      <c r="AC35" s="81"/>
      <c r="AD35" s="91">
        <v>0.33854166666666669</v>
      </c>
      <c r="AE35" s="68"/>
      <c r="AF35" s="16"/>
      <c r="AG35" s="91"/>
      <c r="AH35" s="68">
        <v>0.67013888888888884</v>
      </c>
      <c r="AI35" s="81"/>
      <c r="AJ35" s="91">
        <v>0.31911375661375657</v>
      </c>
      <c r="AK35" s="16"/>
      <c r="AL35" s="16"/>
      <c r="AM35" s="11"/>
      <c r="AN35" s="25"/>
      <c r="AO35" s="16"/>
      <c r="AP35" s="11"/>
      <c r="AQ35" s="25"/>
      <c r="AR35" s="16"/>
      <c r="AS35" s="11"/>
      <c r="AU35" s="104"/>
    </row>
    <row r="36" spans="1:47" s="17" customFormat="1" ht="15" x14ac:dyDescent="0.25">
      <c r="A36" s="30" t="s">
        <v>4</v>
      </c>
      <c r="B36" s="18" t="s">
        <v>76</v>
      </c>
      <c r="C36" s="18" t="s">
        <v>77</v>
      </c>
      <c r="D36" s="19">
        <v>0.51260416666666664</v>
      </c>
      <c r="E36" s="13">
        <f t="shared" si="0"/>
        <v>0.25630208333333332</v>
      </c>
      <c r="F36" s="14" t="s">
        <v>28</v>
      </c>
      <c r="G36" s="19">
        <v>1.0646990740740742E-2</v>
      </c>
      <c r="H36" s="18">
        <v>148</v>
      </c>
      <c r="I36" s="13">
        <f t="shared" si="1"/>
        <v>5.3234953703703708E-3</v>
      </c>
      <c r="J36" s="14">
        <v>1.2461805555555554E-2</v>
      </c>
      <c r="K36" s="23">
        <v>1.0321643518518518E-2</v>
      </c>
      <c r="L36" s="18">
        <v>84</v>
      </c>
      <c r="M36" s="13">
        <v>5.1608217592592591E-3</v>
      </c>
      <c r="N36" s="14">
        <v>1.124803240740741E-2</v>
      </c>
      <c r="O36" s="67"/>
      <c r="P36" s="18"/>
      <c r="Q36" s="13"/>
      <c r="R36" s="14"/>
      <c r="S36" s="67">
        <v>0.6020833333333333</v>
      </c>
      <c r="T36" s="80"/>
      <c r="U36" s="92">
        <v>0.30104166666666665</v>
      </c>
      <c r="V36" s="23"/>
      <c r="W36" s="18"/>
      <c r="X36" s="20"/>
      <c r="Y36" s="119" t="s">
        <v>240</v>
      </c>
      <c r="Z36" s="80"/>
      <c r="AA36" s="126" t="s">
        <v>240</v>
      </c>
      <c r="AB36" s="67">
        <v>0.70000000000000007</v>
      </c>
      <c r="AC36" s="80"/>
      <c r="AD36" s="92">
        <v>0.35000000000000003</v>
      </c>
      <c r="AE36" s="67"/>
      <c r="AF36" s="18"/>
      <c r="AG36" s="92"/>
      <c r="AH36" s="67">
        <v>0.68541666666666667</v>
      </c>
      <c r="AI36" s="80"/>
      <c r="AJ36" s="92">
        <v>0.3263888888888889</v>
      </c>
      <c r="AK36" s="29"/>
      <c r="AL36" s="18"/>
      <c r="AM36" s="27"/>
      <c r="AN36" s="38"/>
      <c r="AO36" s="18"/>
      <c r="AP36" s="26"/>
      <c r="AQ36" s="38"/>
      <c r="AR36" s="18"/>
      <c r="AS36" s="26"/>
      <c r="AU36" s="104"/>
    </row>
    <row r="37" spans="1:47" s="17" customFormat="1" ht="15" x14ac:dyDescent="0.25">
      <c r="A37" s="15" t="s">
        <v>4</v>
      </c>
      <c r="B37" s="8" t="s">
        <v>110</v>
      </c>
      <c r="C37" s="8" t="s">
        <v>109</v>
      </c>
      <c r="D37" s="21">
        <v>0.51015046296296296</v>
      </c>
      <c r="E37" s="11">
        <f t="shared" si="0"/>
        <v>0.25507523148148148</v>
      </c>
      <c r="F37" s="12" t="s">
        <v>28</v>
      </c>
      <c r="G37" s="21"/>
      <c r="H37" s="16"/>
      <c r="I37" s="11"/>
      <c r="J37" s="12" t="s">
        <v>28</v>
      </c>
      <c r="K37" s="24">
        <v>1.0022106481481481E-2</v>
      </c>
      <c r="L37" s="16">
        <v>74</v>
      </c>
      <c r="M37" s="11">
        <v>5.0110532407407404E-3</v>
      </c>
      <c r="N37" s="12" t="s">
        <v>28</v>
      </c>
      <c r="O37" s="68"/>
      <c r="P37" s="16"/>
      <c r="Q37" s="11"/>
      <c r="R37" s="12"/>
      <c r="S37" s="68">
        <v>0.56041666666666667</v>
      </c>
      <c r="T37" s="81"/>
      <c r="U37" s="91">
        <v>0.28020833333333334</v>
      </c>
      <c r="V37" s="24"/>
      <c r="W37" s="16"/>
      <c r="X37" s="22"/>
      <c r="Y37" s="68">
        <v>0.63124999999999998</v>
      </c>
      <c r="Z37" s="81"/>
      <c r="AA37" s="91">
        <v>0.28693181818181812</v>
      </c>
      <c r="AB37" s="68">
        <v>0.57361111111111118</v>
      </c>
      <c r="AC37" s="81"/>
      <c r="AD37" s="91">
        <v>0.28680555555555559</v>
      </c>
      <c r="AE37" s="68"/>
      <c r="AF37" s="16"/>
      <c r="AG37" s="91"/>
      <c r="AH37" s="68">
        <v>0.58333333333333337</v>
      </c>
      <c r="AI37" s="81"/>
      <c r="AJ37" s="91">
        <v>0.27777777777777779</v>
      </c>
      <c r="AK37" s="16"/>
      <c r="AL37" s="16"/>
      <c r="AM37" s="11"/>
      <c r="AN37" s="25"/>
      <c r="AO37" s="16"/>
      <c r="AP37" s="11"/>
      <c r="AQ37" s="25"/>
      <c r="AR37" s="16"/>
      <c r="AS37" s="11"/>
      <c r="AU37" s="104"/>
    </row>
    <row r="38" spans="1:47" s="17" customFormat="1" ht="15" x14ac:dyDescent="0.25">
      <c r="A38" s="30" t="s">
        <v>4</v>
      </c>
      <c r="B38" s="18" t="s">
        <v>38</v>
      </c>
      <c r="C38" s="18" t="s">
        <v>39</v>
      </c>
      <c r="D38" s="19">
        <v>0.50896990740740744</v>
      </c>
      <c r="E38" s="13">
        <f t="shared" si="0"/>
        <v>0.25448495370370372</v>
      </c>
      <c r="F38" s="14">
        <v>9.0625000000000011E-3</v>
      </c>
      <c r="G38" s="19">
        <v>8.8217592592592601E-3</v>
      </c>
      <c r="H38" s="18">
        <v>49</v>
      </c>
      <c r="I38" s="13">
        <f t="shared" si="1"/>
        <v>4.41087962962963E-3</v>
      </c>
      <c r="J38" s="14">
        <v>8.7465277777777784E-3</v>
      </c>
      <c r="K38" s="23">
        <v>8.539004629629629E-3</v>
      </c>
      <c r="L38" s="18">
        <v>39</v>
      </c>
      <c r="M38" s="13">
        <v>4.2695023148148145E-3</v>
      </c>
      <c r="N38" s="14">
        <v>8.4630787037037036E-3</v>
      </c>
      <c r="O38" s="67"/>
      <c r="P38" s="18"/>
      <c r="Q38" s="13"/>
      <c r="R38" s="14"/>
      <c r="S38" s="67">
        <v>0.48333333333333334</v>
      </c>
      <c r="T38" s="80"/>
      <c r="U38" s="92">
        <v>0.24166666666666667</v>
      </c>
      <c r="V38" s="23"/>
      <c r="W38" s="18"/>
      <c r="X38" s="20"/>
      <c r="Y38" s="67">
        <v>0.57500000000000007</v>
      </c>
      <c r="Z38" s="80"/>
      <c r="AA38" s="92">
        <v>0.26136363636363635</v>
      </c>
      <c r="AB38" s="67">
        <v>0.51527777777777783</v>
      </c>
      <c r="AC38" s="80"/>
      <c r="AD38" s="92">
        <v>0.25763888888888892</v>
      </c>
      <c r="AE38" s="67"/>
      <c r="AF38" s="18"/>
      <c r="AG38" s="92"/>
      <c r="AH38" s="67">
        <v>0.80347222222222225</v>
      </c>
      <c r="AI38" s="80"/>
      <c r="AJ38" s="92">
        <v>0.25918458781362008</v>
      </c>
      <c r="AK38" s="29"/>
      <c r="AL38" s="18"/>
      <c r="AM38" s="27"/>
      <c r="AN38" s="38"/>
      <c r="AO38" s="18"/>
      <c r="AP38" s="26"/>
      <c r="AQ38" s="38"/>
      <c r="AR38" s="18"/>
      <c r="AS38" s="26"/>
      <c r="AU38" s="104"/>
    </row>
    <row r="39" spans="1:47" s="17" customFormat="1" ht="15" x14ac:dyDescent="0.25">
      <c r="A39" s="15" t="s">
        <v>4</v>
      </c>
      <c r="B39" s="8" t="s">
        <v>111</v>
      </c>
      <c r="C39" s="8" t="s">
        <v>3</v>
      </c>
      <c r="D39" s="21">
        <v>0.50873842592592589</v>
      </c>
      <c r="E39" s="11">
        <f t="shared" si="0"/>
        <v>0.25436921296296294</v>
      </c>
      <c r="F39" s="12">
        <v>9.3634259259259243E-3</v>
      </c>
      <c r="G39" s="21">
        <v>8.5150462962962966E-3</v>
      </c>
      <c r="H39" s="16">
        <v>41</v>
      </c>
      <c r="I39" s="11">
        <f t="shared" si="1"/>
        <v>4.2575231481481483E-3</v>
      </c>
      <c r="J39" s="12">
        <v>9.2361111111111116E-3</v>
      </c>
      <c r="K39" s="24">
        <v>8.2972222222222215E-3</v>
      </c>
      <c r="L39" s="16">
        <v>25</v>
      </c>
      <c r="M39" s="11">
        <v>4.1486111111111107E-3</v>
      </c>
      <c r="N39" s="12">
        <v>8.5375E-3</v>
      </c>
      <c r="O39" s="68">
        <v>0.78888888888888886</v>
      </c>
      <c r="P39" s="16">
        <v>201</v>
      </c>
      <c r="Q39" s="11">
        <f>O39/CONVERT(5,"km","mi")</f>
        <v>0.25391871999999999</v>
      </c>
      <c r="R39" s="12" t="s">
        <v>28</v>
      </c>
      <c r="S39" s="68">
        <v>0.48194444444444445</v>
      </c>
      <c r="T39" s="81"/>
      <c r="U39" s="91">
        <v>0.24097222222222223</v>
      </c>
      <c r="V39" s="24"/>
      <c r="W39" s="16"/>
      <c r="X39" s="22"/>
      <c r="Y39" s="68">
        <v>0.5493055555555556</v>
      </c>
      <c r="Z39" s="81"/>
      <c r="AA39" s="91">
        <v>0.24968434343434343</v>
      </c>
      <c r="AB39" s="68">
        <v>0.50694444444444442</v>
      </c>
      <c r="AC39" s="81"/>
      <c r="AD39" s="91">
        <v>0.25347222222222221</v>
      </c>
      <c r="AE39" s="68"/>
      <c r="AF39" s="16"/>
      <c r="AG39" s="91"/>
      <c r="AH39" s="68">
        <v>0.7597222222222223</v>
      </c>
      <c r="AI39" s="81"/>
      <c r="AJ39" s="91">
        <v>0.24507168458781364</v>
      </c>
      <c r="AK39" s="16"/>
      <c r="AL39" s="16"/>
      <c r="AM39" s="11"/>
      <c r="AN39" s="25"/>
      <c r="AO39" s="16"/>
      <c r="AP39" s="11"/>
      <c r="AQ39" s="25"/>
      <c r="AR39" s="16"/>
      <c r="AS39" s="11"/>
      <c r="AU39" s="104"/>
    </row>
    <row r="40" spans="1:47" s="17" customFormat="1" ht="15" x14ac:dyDescent="0.25">
      <c r="A40" s="30" t="s">
        <v>4</v>
      </c>
      <c r="B40" s="18" t="s">
        <v>113</v>
      </c>
      <c r="C40" s="18" t="s">
        <v>112</v>
      </c>
      <c r="D40" s="19"/>
      <c r="E40" s="13"/>
      <c r="F40" s="14" t="s">
        <v>28</v>
      </c>
      <c r="G40" s="19">
        <v>1.0481481481481482E-2</v>
      </c>
      <c r="H40" s="18">
        <v>121</v>
      </c>
      <c r="I40" s="13">
        <f t="shared" si="1"/>
        <v>5.2407407407407411E-3</v>
      </c>
      <c r="J40" s="14" t="s">
        <v>28</v>
      </c>
      <c r="K40" s="23">
        <v>1.0765162037037037E-2</v>
      </c>
      <c r="L40" s="18">
        <v>152</v>
      </c>
      <c r="M40" s="13">
        <v>5.3825810185185183E-3</v>
      </c>
      <c r="N40" s="14" t="s">
        <v>28</v>
      </c>
      <c r="O40" s="67"/>
      <c r="P40" s="18"/>
      <c r="Q40" s="13"/>
      <c r="R40" s="14"/>
      <c r="S40" s="67">
        <v>0.59791666666666665</v>
      </c>
      <c r="T40" s="80"/>
      <c r="U40" s="92">
        <v>0.29895833333333333</v>
      </c>
      <c r="V40" s="23"/>
      <c r="W40" s="18"/>
      <c r="X40" s="20"/>
      <c r="Y40" s="67">
        <v>0.66805555555555562</v>
      </c>
      <c r="Z40" s="80"/>
      <c r="AA40" s="92">
        <v>0.30366161616161619</v>
      </c>
      <c r="AB40" s="67">
        <v>0.63402777777777775</v>
      </c>
      <c r="AC40" s="80"/>
      <c r="AD40" s="92">
        <v>0.31701388888888887</v>
      </c>
      <c r="AE40" s="67"/>
      <c r="AF40" s="18"/>
      <c r="AG40" s="92"/>
      <c r="AH40" s="67"/>
      <c r="AI40" s="80"/>
      <c r="AJ40" s="92"/>
      <c r="AK40" s="29"/>
      <c r="AL40" s="18"/>
      <c r="AM40" s="27"/>
      <c r="AN40" s="38"/>
      <c r="AO40" s="18"/>
      <c r="AP40" s="26"/>
      <c r="AQ40" s="38"/>
      <c r="AR40" s="18"/>
      <c r="AS40" s="26"/>
      <c r="AU40" s="104"/>
    </row>
    <row r="41" spans="1:47" s="17" customFormat="1" ht="15" x14ac:dyDescent="0.25">
      <c r="A41" s="15" t="s">
        <v>4</v>
      </c>
      <c r="B41" s="8" t="s">
        <v>36</v>
      </c>
      <c r="C41" s="8" t="s">
        <v>216</v>
      </c>
      <c r="D41" s="21">
        <v>0.50943287037037044</v>
      </c>
      <c r="E41" s="11">
        <f t="shared" si="0"/>
        <v>0.25471643518518522</v>
      </c>
      <c r="F41" s="12" t="s">
        <v>28</v>
      </c>
      <c r="G41" s="21">
        <v>9.4999999999999998E-3</v>
      </c>
      <c r="H41" s="16">
        <v>49</v>
      </c>
      <c r="I41" s="11">
        <f t="shared" si="1"/>
        <v>4.7499999999999999E-3</v>
      </c>
      <c r="J41" s="12" t="s">
        <v>28</v>
      </c>
      <c r="K41" s="24">
        <v>9.3430555555555558E-3</v>
      </c>
      <c r="L41" s="16">
        <v>58</v>
      </c>
      <c r="M41" s="11">
        <v>4.6715277777777779E-3</v>
      </c>
      <c r="N41" s="12" t="s">
        <v>28</v>
      </c>
      <c r="O41" s="68"/>
      <c r="P41" s="16"/>
      <c r="Q41" s="11"/>
      <c r="R41" s="12"/>
      <c r="S41" s="68">
        <v>0.5493055555555556</v>
      </c>
      <c r="T41" s="81"/>
      <c r="U41" s="91">
        <v>0.2746527777777778</v>
      </c>
      <c r="V41" s="24"/>
      <c r="W41" s="16"/>
      <c r="X41" s="22"/>
      <c r="Y41" s="68">
        <v>0.61597222222222225</v>
      </c>
      <c r="Z41" s="81"/>
      <c r="AA41" s="91">
        <v>0.27998737373737376</v>
      </c>
      <c r="AB41" s="68">
        <v>0.57222222222222219</v>
      </c>
      <c r="AC41" s="81"/>
      <c r="AD41" s="91">
        <v>0.28611111111111109</v>
      </c>
      <c r="AE41" s="68"/>
      <c r="AF41" s="16"/>
      <c r="AG41" s="91"/>
      <c r="AH41" s="68">
        <v>0.56805555555555554</v>
      </c>
      <c r="AI41" s="81"/>
      <c r="AJ41" s="91">
        <v>0.27050264550264547</v>
      </c>
      <c r="AK41" s="16"/>
      <c r="AL41" s="16"/>
      <c r="AM41" s="11"/>
      <c r="AN41" s="25"/>
      <c r="AO41" s="16"/>
      <c r="AP41" s="11"/>
      <c r="AQ41" s="25"/>
      <c r="AR41" s="16"/>
      <c r="AS41" s="11"/>
      <c r="AU41" s="104"/>
    </row>
    <row r="42" spans="1:47" s="17" customFormat="1" ht="15" x14ac:dyDescent="0.25">
      <c r="A42" s="30" t="s">
        <v>4</v>
      </c>
      <c r="B42" s="18" t="s">
        <v>217</v>
      </c>
      <c r="C42" s="18" t="s">
        <v>186</v>
      </c>
      <c r="D42" s="19">
        <v>0.50929398148148153</v>
      </c>
      <c r="E42" s="13">
        <f t="shared" si="0"/>
        <v>0.25464699074074076</v>
      </c>
      <c r="F42" s="14">
        <v>1.0069444444444445E-2</v>
      </c>
      <c r="G42" s="19"/>
      <c r="H42" s="18"/>
      <c r="I42" s="13"/>
      <c r="J42" s="14">
        <v>9.1145833333333339E-3</v>
      </c>
      <c r="K42" s="23"/>
      <c r="L42" s="18"/>
      <c r="M42" s="13"/>
      <c r="N42" s="14"/>
      <c r="O42" s="67"/>
      <c r="P42" s="18"/>
      <c r="Q42" s="13"/>
      <c r="R42" s="14"/>
      <c r="S42" s="67"/>
      <c r="T42" s="80"/>
      <c r="U42" s="92"/>
      <c r="V42" s="23"/>
      <c r="W42" s="18"/>
      <c r="X42" s="20"/>
      <c r="Y42" s="67"/>
      <c r="Z42" s="80"/>
      <c r="AA42" s="92"/>
      <c r="AB42" s="67"/>
      <c r="AC42" s="80"/>
      <c r="AD42" s="92"/>
      <c r="AE42" s="67"/>
      <c r="AF42" s="18"/>
      <c r="AG42" s="92"/>
      <c r="AH42" s="67"/>
      <c r="AI42" s="80"/>
      <c r="AJ42" s="92"/>
      <c r="AK42" s="29"/>
      <c r="AL42" s="18"/>
      <c r="AM42" s="27"/>
      <c r="AN42" s="38"/>
      <c r="AO42" s="18"/>
      <c r="AP42" s="26"/>
      <c r="AQ42" s="38"/>
      <c r="AR42" s="18"/>
      <c r="AS42" s="26"/>
      <c r="AU42" s="104"/>
    </row>
    <row r="43" spans="1:47" s="17" customFormat="1" ht="15" x14ac:dyDescent="0.25">
      <c r="A43" s="15" t="s">
        <v>4</v>
      </c>
      <c r="B43" s="8" t="s">
        <v>177</v>
      </c>
      <c r="C43" s="8" t="s">
        <v>178</v>
      </c>
      <c r="D43" s="21">
        <v>0.51168981481481479</v>
      </c>
      <c r="E43" s="11">
        <f t="shared" si="0"/>
        <v>0.2558449074074074</v>
      </c>
      <c r="F43" s="12"/>
      <c r="G43" s="21">
        <v>1.2239583333333333E-2</v>
      </c>
      <c r="H43" s="16">
        <v>183</v>
      </c>
      <c r="I43" s="11">
        <f t="shared" si="1"/>
        <v>6.1197916666666666E-3</v>
      </c>
      <c r="J43" s="12" t="s">
        <v>28</v>
      </c>
      <c r="K43" s="24"/>
      <c r="L43" s="16"/>
      <c r="M43" s="11"/>
      <c r="N43" s="12"/>
      <c r="O43" s="68"/>
      <c r="P43" s="16"/>
      <c r="Q43" s="11"/>
      <c r="R43" s="12"/>
      <c r="S43" s="68">
        <v>0.69861111111111107</v>
      </c>
      <c r="T43" s="81"/>
      <c r="U43" s="91">
        <v>0.34930555555555554</v>
      </c>
      <c r="V43" s="24"/>
      <c r="W43" s="16"/>
      <c r="X43" s="22"/>
      <c r="Y43" s="68">
        <v>0.77013888888888893</v>
      </c>
      <c r="Z43" s="81"/>
      <c r="AA43" s="91">
        <v>0.35006313131313133</v>
      </c>
      <c r="AB43" s="68">
        <v>0.67708333333333337</v>
      </c>
      <c r="AC43" s="81"/>
      <c r="AD43" s="91">
        <v>0.33854166666666669</v>
      </c>
      <c r="AE43" s="68"/>
      <c r="AF43" s="16"/>
      <c r="AG43" s="91"/>
      <c r="AH43" s="68"/>
      <c r="AI43" s="81"/>
      <c r="AJ43" s="91"/>
      <c r="AK43" s="16"/>
      <c r="AL43" s="16"/>
      <c r="AM43" s="11"/>
      <c r="AN43" s="25"/>
      <c r="AO43" s="16"/>
      <c r="AP43" s="11"/>
      <c r="AQ43" s="25"/>
      <c r="AR43" s="16"/>
      <c r="AS43" s="11"/>
      <c r="AU43" s="104"/>
    </row>
    <row r="44" spans="1:47" s="17" customFormat="1" ht="15" x14ac:dyDescent="0.25">
      <c r="A44" s="30" t="s">
        <v>4</v>
      </c>
      <c r="B44" s="18" t="s">
        <v>116</v>
      </c>
      <c r="C44" s="18" t="s">
        <v>115</v>
      </c>
      <c r="D44" s="19">
        <v>0.51141203703703708</v>
      </c>
      <c r="E44" s="13">
        <f t="shared" si="0"/>
        <v>0.25570601851851854</v>
      </c>
      <c r="F44" s="14" t="s">
        <v>28</v>
      </c>
      <c r="G44" s="19">
        <v>1.0717592592592593E-2</v>
      </c>
      <c r="H44" s="18">
        <v>111</v>
      </c>
      <c r="I44" s="13">
        <f t="shared" si="1"/>
        <v>5.3587962962962964E-3</v>
      </c>
      <c r="J44" s="14" t="s">
        <v>28</v>
      </c>
      <c r="K44" s="23">
        <v>1.0569212962962963E-2</v>
      </c>
      <c r="L44" s="18">
        <v>94</v>
      </c>
      <c r="M44" s="13">
        <v>5.2846064814814813E-3</v>
      </c>
      <c r="N44" s="14" t="s">
        <v>28</v>
      </c>
      <c r="O44" s="67"/>
      <c r="P44" s="18"/>
      <c r="Q44" s="13"/>
      <c r="R44" s="14"/>
      <c r="S44" s="67">
        <v>0.62222222222222223</v>
      </c>
      <c r="T44" s="80"/>
      <c r="U44" s="92">
        <v>0.31111111111111112</v>
      </c>
      <c r="V44" s="23"/>
      <c r="W44" s="18"/>
      <c r="X44" s="20"/>
      <c r="Y44" s="67" t="s">
        <v>240</v>
      </c>
      <c r="Z44" s="80"/>
      <c r="AA44" s="92"/>
      <c r="AB44" s="67">
        <v>0.67222222222222217</v>
      </c>
      <c r="AC44" s="80"/>
      <c r="AD44" s="92">
        <v>0.33611111111111108</v>
      </c>
      <c r="AE44" s="67"/>
      <c r="AF44" s="18"/>
      <c r="AG44" s="92"/>
      <c r="AH44" s="67">
        <v>0.69652777777777775</v>
      </c>
      <c r="AI44" s="80"/>
      <c r="AJ44" s="92">
        <v>0.33167989417989413</v>
      </c>
      <c r="AK44" s="29"/>
      <c r="AL44" s="18"/>
      <c r="AM44" s="27"/>
      <c r="AN44" s="38"/>
      <c r="AO44" s="18"/>
      <c r="AP44" s="26"/>
      <c r="AQ44" s="38"/>
      <c r="AR44" s="18"/>
      <c r="AS44" s="26"/>
      <c r="AU44" s="104"/>
    </row>
    <row r="45" spans="1:47" s="17" customFormat="1" ht="15" x14ac:dyDescent="0.25">
      <c r="A45" s="15" t="s">
        <v>4</v>
      </c>
      <c r="B45" s="8" t="s">
        <v>80</v>
      </c>
      <c r="C45" s="8" t="s">
        <v>44</v>
      </c>
      <c r="D45" s="21">
        <v>0.51171296296296298</v>
      </c>
      <c r="E45" s="11">
        <f t="shared" si="0"/>
        <v>0.25585648148148149</v>
      </c>
      <c r="F45" s="12" t="s">
        <v>28</v>
      </c>
      <c r="G45" s="21">
        <v>1.0008101851851853E-2</v>
      </c>
      <c r="H45" s="16">
        <v>73</v>
      </c>
      <c r="I45" s="11">
        <f t="shared" si="1"/>
        <v>5.0040509259259265E-3</v>
      </c>
      <c r="J45" s="12" t="s">
        <v>28</v>
      </c>
      <c r="K45" s="24">
        <v>1.0809490740740739E-2</v>
      </c>
      <c r="L45" s="16">
        <v>102</v>
      </c>
      <c r="M45" s="11">
        <v>5.4047453703703697E-3</v>
      </c>
      <c r="N45" s="12">
        <v>1.0773032407407408E-2</v>
      </c>
      <c r="O45" s="68"/>
      <c r="P45" s="16"/>
      <c r="Q45" s="11"/>
      <c r="R45" s="12"/>
      <c r="S45" s="68">
        <v>0.64583333333333337</v>
      </c>
      <c r="T45" s="81"/>
      <c r="U45" s="91">
        <v>0.32291666666666669</v>
      </c>
      <c r="V45" s="24"/>
      <c r="W45" s="16"/>
      <c r="X45" s="22"/>
      <c r="Y45" s="68">
        <v>0.75069444444444444</v>
      </c>
      <c r="Z45" s="81"/>
      <c r="AA45" s="91">
        <v>0.34122474747474746</v>
      </c>
      <c r="AB45" s="68">
        <v>0.71180555555555547</v>
      </c>
      <c r="AC45" s="81"/>
      <c r="AD45" s="91">
        <v>0.35590277777777773</v>
      </c>
      <c r="AE45" s="68"/>
      <c r="AF45" s="16"/>
      <c r="AG45" s="91"/>
      <c r="AH45" s="68">
        <v>0.67152777777777783</v>
      </c>
      <c r="AI45" s="81"/>
      <c r="AJ45" s="91">
        <v>0.31977513227513227</v>
      </c>
      <c r="AK45" s="16"/>
      <c r="AL45" s="16"/>
      <c r="AM45" s="11"/>
      <c r="AN45" s="25"/>
      <c r="AO45" s="16"/>
      <c r="AP45" s="11"/>
      <c r="AQ45" s="25"/>
      <c r="AR45" s="16"/>
      <c r="AS45" s="11"/>
      <c r="AU45" s="104"/>
    </row>
    <row r="46" spans="1:47" s="17" customFormat="1" ht="15" x14ac:dyDescent="0.25">
      <c r="A46" s="30" t="s">
        <v>4</v>
      </c>
      <c r="B46" s="18" t="s">
        <v>118</v>
      </c>
      <c r="C46" s="18" t="s">
        <v>117</v>
      </c>
      <c r="D46" s="19">
        <v>0.50788194444444446</v>
      </c>
      <c r="E46" s="13">
        <f t="shared" si="0"/>
        <v>0.25394097222222223</v>
      </c>
      <c r="F46" s="14" t="s">
        <v>28</v>
      </c>
      <c r="G46" s="19">
        <v>7.8136574074074081E-3</v>
      </c>
      <c r="H46" s="18">
        <v>27</v>
      </c>
      <c r="I46" s="13">
        <f t="shared" si="1"/>
        <v>3.906828703703704E-3</v>
      </c>
      <c r="J46" s="14" t="s">
        <v>28</v>
      </c>
      <c r="K46" s="23">
        <v>1.1848148148148149E-2</v>
      </c>
      <c r="L46" s="18">
        <v>63</v>
      </c>
      <c r="M46" s="13">
        <v>3.9493827160493834E-3</v>
      </c>
      <c r="N46" s="14" t="s">
        <v>28</v>
      </c>
      <c r="O46" s="67">
        <v>0.72777777777777775</v>
      </c>
      <c r="P46" s="18">
        <v>66</v>
      </c>
      <c r="Q46" s="13">
        <f>O46/CONVERT(5,"km","mi")</f>
        <v>0.23424896000000001</v>
      </c>
      <c r="R46" s="14" t="s">
        <v>28</v>
      </c>
      <c r="S46" s="67">
        <v>0.67986111111111114</v>
      </c>
      <c r="T46" s="80"/>
      <c r="U46" s="92">
        <v>0.22662037037037039</v>
      </c>
      <c r="V46" s="23"/>
      <c r="W46" s="18"/>
      <c r="X46" s="20"/>
      <c r="Y46" s="67">
        <v>0.81597222222222221</v>
      </c>
      <c r="Z46" s="80"/>
      <c r="AA46" s="92">
        <v>0.24726430976430977</v>
      </c>
      <c r="AB46" s="67">
        <v>0.7402777777777777</v>
      </c>
      <c r="AC46" s="80"/>
      <c r="AD46" s="92">
        <v>0.24675925925925923</v>
      </c>
      <c r="AE46" s="67">
        <v>0.70694444444444438</v>
      </c>
      <c r="AF46" s="18"/>
      <c r="AG46" s="92">
        <f>AE46/3</f>
        <v>0.23564814814814813</v>
      </c>
      <c r="AH46" s="67">
        <v>0.51666666666666672</v>
      </c>
      <c r="AI46" s="80"/>
      <c r="AJ46" s="92">
        <v>0.24603174603174605</v>
      </c>
      <c r="AK46" s="29"/>
      <c r="AL46" s="18"/>
      <c r="AM46" s="27"/>
      <c r="AN46" s="38"/>
      <c r="AO46" s="18"/>
      <c r="AP46" s="26"/>
      <c r="AQ46" s="38"/>
      <c r="AR46" s="18"/>
      <c r="AS46" s="26"/>
      <c r="AU46" s="104"/>
    </row>
    <row r="47" spans="1:47" s="17" customFormat="1" ht="15" x14ac:dyDescent="0.25">
      <c r="A47" s="15" t="s">
        <v>4</v>
      </c>
      <c r="B47" s="8" t="s">
        <v>120</v>
      </c>
      <c r="C47" s="8" t="s">
        <v>119</v>
      </c>
      <c r="D47" s="21">
        <v>0.51215277777777779</v>
      </c>
      <c r="E47" s="11">
        <f t="shared" si="0"/>
        <v>0.2560763888888889</v>
      </c>
      <c r="F47" s="12" t="s">
        <v>28</v>
      </c>
      <c r="G47" s="21"/>
      <c r="H47" s="16"/>
      <c r="I47" s="11"/>
      <c r="J47" s="12" t="s">
        <v>28</v>
      </c>
      <c r="K47" s="24">
        <v>1.2080787037037037E-2</v>
      </c>
      <c r="L47" s="16">
        <v>121</v>
      </c>
      <c r="M47" s="11">
        <v>6.0403935185185187E-3</v>
      </c>
      <c r="N47" s="12" t="s">
        <v>28</v>
      </c>
      <c r="O47" s="68"/>
      <c r="P47" s="16"/>
      <c r="Q47" s="11"/>
      <c r="R47" s="12"/>
      <c r="S47" s="68">
        <v>0.68472222222222223</v>
      </c>
      <c r="T47" s="81"/>
      <c r="U47" s="91">
        <v>0.34236111111111112</v>
      </c>
      <c r="V47" s="24"/>
      <c r="W47" s="16"/>
      <c r="X47" s="22"/>
      <c r="Y47" s="68">
        <v>0.77430555555555547</v>
      </c>
      <c r="Z47" s="81"/>
      <c r="AA47" s="91">
        <v>0.35195707070707066</v>
      </c>
      <c r="AB47" s="68">
        <v>0.70486111111111116</v>
      </c>
      <c r="AC47" s="81"/>
      <c r="AD47" s="91">
        <v>0.35243055555555558</v>
      </c>
      <c r="AE47" s="68"/>
      <c r="AF47" s="16"/>
      <c r="AG47" s="91"/>
      <c r="AH47" s="25"/>
      <c r="AI47" s="16"/>
      <c r="AJ47" s="91"/>
      <c r="AK47" s="16"/>
      <c r="AL47" s="16"/>
      <c r="AM47" s="11"/>
      <c r="AN47" s="25"/>
      <c r="AO47" s="16"/>
      <c r="AP47" s="11"/>
      <c r="AQ47" s="25"/>
      <c r="AR47" s="16"/>
      <c r="AS47" s="11"/>
      <c r="AU47" s="104"/>
    </row>
    <row r="48" spans="1:47" s="17" customFormat="1" x14ac:dyDescent="0.2">
      <c r="A48" s="48"/>
      <c r="B48" s="59"/>
      <c r="C48" s="59"/>
      <c r="D48" s="58"/>
      <c r="E48" s="58"/>
      <c r="F48" s="60"/>
      <c r="G48" s="51"/>
      <c r="I48" s="58"/>
      <c r="J48" s="60"/>
      <c r="K48" s="52"/>
      <c r="M48" s="58"/>
      <c r="N48" s="60"/>
      <c r="O48" s="93"/>
      <c r="Q48" s="58"/>
      <c r="R48" s="60"/>
      <c r="S48" s="93"/>
      <c r="T48" s="90"/>
      <c r="U48" s="94"/>
      <c r="V48" s="52"/>
      <c r="X48" s="53"/>
      <c r="Y48" s="57"/>
      <c r="AA48" s="94"/>
      <c r="AB48" s="57"/>
      <c r="AD48" s="94"/>
      <c r="AE48" s="57"/>
      <c r="AG48" s="94"/>
      <c r="AH48" s="57"/>
      <c r="AJ48" s="94"/>
      <c r="AM48" s="58"/>
      <c r="AN48" s="57"/>
      <c r="AP48" s="58"/>
      <c r="AQ48" s="57"/>
      <c r="AS48" s="58"/>
    </row>
    <row r="49" spans="1:48" ht="15" x14ac:dyDescent="0.25">
      <c r="A49" s="32"/>
      <c r="B49" s="31"/>
      <c r="C49" s="31"/>
      <c r="D49" s="33"/>
      <c r="E49" s="33"/>
      <c r="F49" s="45"/>
      <c r="G49" s="35"/>
      <c r="H49" s="31"/>
      <c r="I49" s="33"/>
      <c r="J49" s="45"/>
      <c r="K49" s="37"/>
      <c r="L49" s="31"/>
      <c r="M49" s="33"/>
      <c r="N49" s="45"/>
      <c r="O49" s="95"/>
      <c r="P49" s="31"/>
      <c r="Q49" s="33"/>
      <c r="R49" s="45"/>
      <c r="S49" s="95"/>
      <c r="T49" s="96"/>
      <c r="U49" s="97"/>
      <c r="V49" s="37"/>
      <c r="W49" s="31"/>
      <c r="X49" s="36"/>
      <c r="Y49" s="39"/>
      <c r="Z49" s="31"/>
      <c r="AA49" s="97"/>
      <c r="AB49" s="39"/>
      <c r="AC49" s="31"/>
      <c r="AD49" s="97"/>
      <c r="AE49" s="39"/>
      <c r="AF49" s="31"/>
      <c r="AG49" s="97"/>
      <c r="AH49" s="39"/>
      <c r="AI49" s="31"/>
      <c r="AJ49" s="97"/>
      <c r="AK49" s="46"/>
      <c r="AL49" s="31"/>
      <c r="AM49" s="47"/>
      <c r="AN49" s="39"/>
      <c r="AO49" s="31"/>
      <c r="AP49" s="34"/>
      <c r="AQ49" s="39"/>
      <c r="AR49" s="31"/>
      <c r="AS49" s="34"/>
      <c r="AT49" s="31"/>
      <c r="AU49" s="100"/>
      <c r="AV49" s="17"/>
    </row>
    <row r="50" spans="1:48" s="17" customFormat="1" ht="15" x14ac:dyDescent="0.25">
      <c r="A50" s="30"/>
      <c r="B50" s="18"/>
      <c r="C50" s="18"/>
      <c r="D50" s="19"/>
      <c r="E50" s="13"/>
      <c r="F50" s="14"/>
      <c r="G50" s="19"/>
      <c r="H50" s="18"/>
      <c r="I50" s="13"/>
      <c r="J50" s="14"/>
      <c r="K50" s="23"/>
      <c r="L50" s="18"/>
      <c r="M50" s="13"/>
      <c r="N50" s="14"/>
      <c r="O50" s="67"/>
      <c r="P50" s="18"/>
      <c r="Q50" s="13"/>
      <c r="R50" s="14"/>
      <c r="S50" s="67"/>
      <c r="T50" s="80"/>
      <c r="U50" s="98"/>
      <c r="V50" s="23"/>
      <c r="W50" s="18"/>
      <c r="X50" s="20"/>
      <c r="Y50" s="38"/>
      <c r="Z50" s="18"/>
      <c r="AA50" s="98"/>
      <c r="AB50" s="38"/>
      <c r="AC50" s="18"/>
      <c r="AD50" s="98"/>
      <c r="AE50" s="38"/>
      <c r="AF50" s="18"/>
      <c r="AG50" s="98"/>
      <c r="AH50" s="38"/>
      <c r="AI50" s="18"/>
      <c r="AJ50" s="98"/>
      <c r="AK50" s="29"/>
      <c r="AL50" s="18"/>
      <c r="AM50" s="27"/>
      <c r="AN50" s="38"/>
      <c r="AO50" s="18"/>
      <c r="AP50" s="26"/>
      <c r="AQ50" s="38"/>
      <c r="AR50" s="18"/>
      <c r="AS50" s="26"/>
      <c r="AU50" s="100"/>
    </row>
    <row r="51" spans="1:48" ht="15" x14ac:dyDescent="0.25">
      <c r="A51" s="15" t="s">
        <v>51</v>
      </c>
      <c r="B51" s="8" t="s">
        <v>152</v>
      </c>
      <c r="C51" s="8" t="s">
        <v>153</v>
      </c>
      <c r="D51" s="11">
        <v>0.51467592592592593</v>
      </c>
      <c r="E51" s="11">
        <f t="shared" ref="E51:E73" si="2">D51/2</f>
        <v>0.25733796296296296</v>
      </c>
      <c r="F51" s="12" t="s">
        <v>28</v>
      </c>
      <c r="G51" s="21"/>
      <c r="H51" s="16"/>
      <c r="I51" s="11"/>
      <c r="J51" s="12" t="s">
        <v>28</v>
      </c>
      <c r="K51" s="24"/>
      <c r="L51" s="16"/>
      <c r="M51" s="11"/>
      <c r="N51" s="12" t="s">
        <v>28</v>
      </c>
      <c r="O51" s="68"/>
      <c r="P51" s="16"/>
      <c r="Q51" s="11"/>
      <c r="R51" s="12"/>
      <c r="S51" s="68">
        <v>0.77430555555555547</v>
      </c>
      <c r="T51" s="81"/>
      <c r="U51" s="91">
        <v>0.38715277777777773</v>
      </c>
      <c r="V51" s="24"/>
      <c r="W51" s="16"/>
      <c r="X51" s="22"/>
      <c r="Y51" s="117">
        <v>0.90069444444444446</v>
      </c>
      <c r="Z51" s="118"/>
      <c r="AA51" s="91">
        <v>0.40940656565656564</v>
      </c>
      <c r="AB51" s="25"/>
      <c r="AC51" s="16"/>
      <c r="AD51" s="91"/>
      <c r="AE51" s="25"/>
      <c r="AF51" s="16"/>
      <c r="AG51" s="91"/>
      <c r="AH51" s="25"/>
      <c r="AI51" s="16"/>
      <c r="AJ51" s="91"/>
      <c r="AK51" s="16"/>
      <c r="AL51" s="16"/>
      <c r="AM51" s="11"/>
      <c r="AN51" s="25"/>
      <c r="AO51" s="16"/>
      <c r="AP51" s="11"/>
      <c r="AQ51" s="25"/>
      <c r="AR51" s="16"/>
      <c r="AS51" s="11"/>
      <c r="AT51" s="17"/>
      <c r="AU51" s="104"/>
      <c r="AV51" s="17"/>
    </row>
    <row r="52" spans="1:48" ht="15" x14ac:dyDescent="0.25">
      <c r="A52" s="30" t="s">
        <v>51</v>
      </c>
      <c r="B52" s="18" t="s">
        <v>122</v>
      </c>
      <c r="C52" s="18" t="s">
        <v>121</v>
      </c>
      <c r="D52" s="13">
        <v>0.51539351851851845</v>
      </c>
      <c r="E52" s="13">
        <f t="shared" si="2"/>
        <v>0.25769675925925922</v>
      </c>
      <c r="F52" s="14" t="s">
        <v>28</v>
      </c>
      <c r="G52" s="19"/>
      <c r="H52" s="18"/>
      <c r="I52" s="13"/>
      <c r="J52" s="14" t="s">
        <v>28</v>
      </c>
      <c r="K52" s="23"/>
      <c r="L52" s="18"/>
      <c r="M52" s="13"/>
      <c r="N52" s="14" t="s">
        <v>28</v>
      </c>
      <c r="O52" s="67"/>
      <c r="P52" s="18"/>
      <c r="Q52" s="13"/>
      <c r="R52" s="14"/>
      <c r="S52" s="67"/>
      <c r="T52" s="80"/>
      <c r="U52" s="92"/>
      <c r="V52" s="23"/>
      <c r="W52" s="18"/>
      <c r="X52" s="20"/>
      <c r="Y52" s="119"/>
      <c r="Z52" s="120"/>
      <c r="AA52" s="92"/>
      <c r="AB52" s="38"/>
      <c r="AC52" s="18"/>
      <c r="AD52" s="98"/>
      <c r="AE52" s="38"/>
      <c r="AF52" s="18"/>
      <c r="AG52" s="98"/>
      <c r="AH52" s="38"/>
      <c r="AI52" s="18"/>
      <c r="AJ52" s="92"/>
      <c r="AK52" s="29"/>
      <c r="AL52" s="18"/>
      <c r="AM52" s="27"/>
      <c r="AN52" s="38"/>
      <c r="AO52" s="18"/>
      <c r="AP52" s="26"/>
      <c r="AQ52" s="38"/>
      <c r="AR52" s="18"/>
      <c r="AS52" s="26"/>
      <c r="AT52" s="17"/>
      <c r="AU52" s="104"/>
      <c r="AV52" s="17"/>
    </row>
    <row r="53" spans="1:48" ht="15" x14ac:dyDescent="0.25">
      <c r="A53" s="15" t="s">
        <v>51</v>
      </c>
      <c r="B53" s="8" t="s">
        <v>124</v>
      </c>
      <c r="C53" s="8" t="s">
        <v>123</v>
      </c>
      <c r="D53" s="11">
        <v>0.51181712962962966</v>
      </c>
      <c r="E53" s="11">
        <f t="shared" si="2"/>
        <v>0.25590856481481483</v>
      </c>
      <c r="F53" s="12" t="s">
        <v>28</v>
      </c>
      <c r="G53" s="21">
        <v>1.1974537037037035E-2</v>
      </c>
      <c r="H53" s="16">
        <v>82</v>
      </c>
      <c r="I53" s="11">
        <f t="shared" ref="I53:I73" si="3">G53/2</f>
        <v>5.9872685185185176E-3</v>
      </c>
      <c r="J53" s="12" t="s">
        <v>28</v>
      </c>
      <c r="K53" s="24">
        <v>1.1267824074074074E-2</v>
      </c>
      <c r="L53" s="16">
        <v>102</v>
      </c>
      <c r="M53" s="11">
        <v>5.6339120370370371E-3</v>
      </c>
      <c r="N53" s="12" t="s">
        <v>28</v>
      </c>
      <c r="O53" s="68"/>
      <c r="P53" s="16"/>
      <c r="Q53" s="11"/>
      <c r="R53" s="12"/>
      <c r="S53" s="68">
        <v>0.69097222222222221</v>
      </c>
      <c r="T53" s="81"/>
      <c r="U53" s="91">
        <v>0.3454861111111111</v>
      </c>
      <c r="V53" s="24"/>
      <c r="W53" s="16"/>
      <c r="X53" s="22"/>
      <c r="Y53" s="117">
        <v>0.76527777777777783</v>
      </c>
      <c r="Z53" s="118"/>
      <c r="AA53" s="91">
        <v>0.34785353535353536</v>
      </c>
      <c r="AB53" s="68">
        <v>0.79513888888888884</v>
      </c>
      <c r="AC53" s="81"/>
      <c r="AD53" s="91">
        <v>0.39756944444444442</v>
      </c>
      <c r="AE53" s="68"/>
      <c r="AF53" s="16"/>
      <c r="AG53" s="91"/>
      <c r="AH53" s="68">
        <v>0.69791666666666663</v>
      </c>
      <c r="AI53" s="81"/>
      <c r="AJ53" s="91">
        <v>0.33234126984126983</v>
      </c>
      <c r="AK53" s="16"/>
      <c r="AL53" s="16"/>
      <c r="AM53" s="11"/>
      <c r="AN53" s="25"/>
      <c r="AO53" s="16"/>
      <c r="AP53" s="11"/>
      <c r="AQ53" s="25"/>
      <c r="AR53" s="16"/>
      <c r="AS53" s="11"/>
      <c r="AT53" s="17"/>
      <c r="AU53" s="104"/>
      <c r="AV53" s="17"/>
    </row>
    <row r="54" spans="1:48" ht="15" x14ac:dyDescent="0.25">
      <c r="A54" s="30" t="s">
        <v>51</v>
      </c>
      <c r="B54" s="18" t="s">
        <v>126</v>
      </c>
      <c r="C54" s="18" t="s">
        <v>125</v>
      </c>
      <c r="D54" s="13">
        <v>0.51015046296296296</v>
      </c>
      <c r="E54" s="13">
        <f t="shared" si="2"/>
        <v>0.25507523148148148</v>
      </c>
      <c r="F54" s="14" t="s">
        <v>28</v>
      </c>
      <c r="G54" s="19">
        <v>1.0084490740740741E-2</v>
      </c>
      <c r="H54" s="18">
        <v>49</v>
      </c>
      <c r="I54" s="13">
        <f t="shared" si="3"/>
        <v>5.0422453703703705E-3</v>
      </c>
      <c r="J54" s="14" t="s">
        <v>28</v>
      </c>
      <c r="K54" s="23">
        <v>1.5371759259259259E-2</v>
      </c>
      <c r="L54" s="18">
        <v>97</v>
      </c>
      <c r="M54" s="13">
        <v>5.1239197530864198E-3</v>
      </c>
      <c r="N54" s="14" t="s">
        <v>28</v>
      </c>
      <c r="O54" s="67"/>
      <c r="P54" s="18"/>
      <c r="Q54" s="13"/>
      <c r="R54" s="14"/>
      <c r="S54" s="67">
        <v>0.89236111111111116</v>
      </c>
      <c r="T54" s="80"/>
      <c r="U54" s="92">
        <v>0.29745370370370372</v>
      </c>
      <c r="V54" s="23"/>
      <c r="W54" s="18"/>
      <c r="X54" s="20"/>
      <c r="Y54" s="121">
        <v>1.7523148148148149E-2</v>
      </c>
      <c r="Z54" s="120"/>
      <c r="AA54" s="124">
        <v>5.3100448933782272E-3</v>
      </c>
      <c r="AB54" s="67">
        <v>0.99930555555555556</v>
      </c>
      <c r="AC54" s="80"/>
      <c r="AD54" s="92">
        <v>0.33310185185185187</v>
      </c>
      <c r="AE54" s="67">
        <v>0.90208333333333324</v>
      </c>
      <c r="AF54" s="18"/>
      <c r="AG54" s="92">
        <f>AE54/3</f>
        <v>0.30069444444444443</v>
      </c>
      <c r="AH54" s="67"/>
      <c r="AI54" s="80"/>
      <c r="AJ54" s="92"/>
      <c r="AK54" s="29"/>
      <c r="AL54" s="18"/>
      <c r="AM54" s="27"/>
      <c r="AN54" s="38"/>
      <c r="AO54" s="18"/>
      <c r="AP54" s="26"/>
      <c r="AQ54" s="38"/>
      <c r="AR54" s="18"/>
      <c r="AS54" s="26"/>
      <c r="AT54" s="17"/>
      <c r="AU54" s="104"/>
      <c r="AV54" s="17"/>
    </row>
    <row r="55" spans="1:48" ht="15" x14ac:dyDescent="0.25">
      <c r="A55" s="15" t="s">
        <v>51</v>
      </c>
      <c r="B55" s="8" t="s">
        <v>128</v>
      </c>
      <c r="C55" s="8" t="s">
        <v>127</v>
      </c>
      <c r="D55" s="11">
        <v>0.51206018518518526</v>
      </c>
      <c r="E55" s="11">
        <f t="shared" si="2"/>
        <v>0.25603009259259263</v>
      </c>
      <c r="F55" s="12" t="s">
        <v>28</v>
      </c>
      <c r="G55" s="21">
        <v>1.1923611111111112E-2</v>
      </c>
      <c r="H55" s="16">
        <v>79</v>
      </c>
      <c r="I55" s="11">
        <f t="shared" si="3"/>
        <v>5.9618055555555561E-3</v>
      </c>
      <c r="J55" s="12" t="s">
        <v>28</v>
      </c>
      <c r="K55" s="24">
        <v>1.1437847222222223E-2</v>
      </c>
      <c r="L55" s="16">
        <v>113</v>
      </c>
      <c r="M55" s="11">
        <v>5.7189236111111113E-3</v>
      </c>
      <c r="N55" s="12" t="s">
        <v>28</v>
      </c>
      <c r="O55" s="68"/>
      <c r="P55" s="16"/>
      <c r="Q55" s="11"/>
      <c r="R55" s="12"/>
      <c r="S55" s="68">
        <v>0.63888888888888895</v>
      </c>
      <c r="T55" s="81"/>
      <c r="U55" s="91">
        <v>0.31944444444444448</v>
      </c>
      <c r="V55" s="24"/>
      <c r="W55" s="16"/>
      <c r="X55" s="22"/>
      <c r="Y55" s="117">
        <v>0.77916666666666667</v>
      </c>
      <c r="Z55" s="118"/>
      <c r="AA55" s="91">
        <v>0.35416666666666663</v>
      </c>
      <c r="AB55" s="68">
        <v>0.73472222222222217</v>
      </c>
      <c r="AC55" s="81"/>
      <c r="AD55" s="91">
        <v>0.36736111111111108</v>
      </c>
      <c r="AE55" s="68"/>
      <c r="AF55" s="16"/>
      <c r="AG55" s="91"/>
      <c r="AH55" s="68">
        <v>0.71250000000000002</v>
      </c>
      <c r="AI55" s="81"/>
      <c r="AJ55" s="91">
        <v>0.3392857142857143</v>
      </c>
      <c r="AK55" s="16"/>
      <c r="AL55" s="16"/>
      <c r="AM55" s="11"/>
      <c r="AN55" s="25"/>
      <c r="AO55" s="16"/>
      <c r="AP55" s="11"/>
      <c r="AQ55" s="25"/>
      <c r="AR55" s="16"/>
      <c r="AS55" s="11"/>
      <c r="AT55" s="17"/>
      <c r="AU55" s="104"/>
      <c r="AV55" s="17"/>
    </row>
    <row r="56" spans="1:48" ht="15" x14ac:dyDescent="0.25">
      <c r="A56" s="30" t="s">
        <v>51</v>
      </c>
      <c r="B56" s="18" t="s">
        <v>129</v>
      </c>
      <c r="C56" s="18" t="s">
        <v>88</v>
      </c>
      <c r="D56" s="13">
        <v>0.51612268518518511</v>
      </c>
      <c r="E56" s="13">
        <f t="shared" si="2"/>
        <v>0.25806134259259256</v>
      </c>
      <c r="F56" s="14" t="s">
        <v>28</v>
      </c>
      <c r="G56" s="19">
        <v>1.7283564814814814E-2</v>
      </c>
      <c r="H56" s="18">
        <v>149</v>
      </c>
      <c r="I56" s="13">
        <f t="shared" si="3"/>
        <v>8.6417824074074071E-3</v>
      </c>
      <c r="J56" s="14" t="s">
        <v>28</v>
      </c>
      <c r="K56" s="23">
        <v>1.4786226851851852E-2</v>
      </c>
      <c r="L56" s="18">
        <v>201</v>
      </c>
      <c r="M56" s="13">
        <v>7.3931134259259262E-3</v>
      </c>
      <c r="N56" s="14" t="s">
        <v>28</v>
      </c>
      <c r="O56" s="67"/>
      <c r="P56" s="18"/>
      <c r="Q56" s="13"/>
      <c r="R56" s="14"/>
      <c r="S56" s="67" t="s">
        <v>240</v>
      </c>
      <c r="T56" s="80"/>
      <c r="U56" s="92"/>
      <c r="V56" s="23"/>
      <c r="W56" s="18"/>
      <c r="X56" s="20"/>
      <c r="Y56" s="121">
        <v>1.7870370370370373E-2</v>
      </c>
      <c r="Z56" s="120"/>
      <c r="AA56" s="123">
        <v>8.1228956228956237E-3</v>
      </c>
      <c r="AB56" s="141">
        <v>1.8449074074074073E-2</v>
      </c>
      <c r="AC56" s="139"/>
      <c r="AD56" s="92">
        <v>0.55347222222222225</v>
      </c>
      <c r="AE56" s="141"/>
      <c r="AF56" s="18"/>
      <c r="AG56" s="92"/>
      <c r="AH56" s="38" t="s">
        <v>240</v>
      </c>
      <c r="AI56" s="18"/>
      <c r="AJ56" s="98"/>
      <c r="AK56" s="29"/>
      <c r="AL56" s="18"/>
      <c r="AM56" s="27"/>
      <c r="AN56" s="38"/>
      <c r="AO56" s="18"/>
      <c r="AP56" s="26"/>
      <c r="AQ56" s="38"/>
      <c r="AR56" s="18"/>
      <c r="AS56" s="26"/>
      <c r="AT56" s="17"/>
      <c r="AU56" s="104"/>
      <c r="AV56" s="17"/>
    </row>
    <row r="57" spans="1:48" ht="15" x14ac:dyDescent="0.25">
      <c r="A57" s="15" t="s">
        <v>51</v>
      </c>
      <c r="B57" s="8" t="s">
        <v>131</v>
      </c>
      <c r="C57" s="8" t="s">
        <v>130</v>
      </c>
      <c r="D57" s="11">
        <v>0.51186342592592593</v>
      </c>
      <c r="E57" s="11">
        <f t="shared" si="2"/>
        <v>0.25593171296296297</v>
      </c>
      <c r="F57" s="12" t="s">
        <v>28</v>
      </c>
      <c r="G57" s="21">
        <v>1.1828703703703704E-2</v>
      </c>
      <c r="H57" s="16">
        <v>82</v>
      </c>
      <c r="I57" s="11">
        <f t="shared" si="3"/>
        <v>5.9143518518518521E-3</v>
      </c>
      <c r="J57" s="12" t="s">
        <v>28</v>
      </c>
      <c r="K57" s="24">
        <v>1.1852314814814816E-2</v>
      </c>
      <c r="L57" s="16">
        <v>133</v>
      </c>
      <c r="M57" s="11">
        <v>5.9261574074074078E-3</v>
      </c>
      <c r="N57" s="12" t="s">
        <v>28</v>
      </c>
      <c r="O57" s="68"/>
      <c r="P57" s="16"/>
      <c r="Q57" s="11"/>
      <c r="R57" s="12"/>
      <c r="S57" s="68">
        <v>0.64027777777777783</v>
      </c>
      <c r="T57" s="81"/>
      <c r="U57" s="91">
        <v>0.32013888888888892</v>
      </c>
      <c r="V57" s="24"/>
      <c r="W57" s="16"/>
      <c r="X57" s="22"/>
      <c r="Y57" s="117">
        <v>0.76250000000000007</v>
      </c>
      <c r="Z57" s="118"/>
      <c r="AA57" s="91">
        <v>0.34659090909090912</v>
      </c>
      <c r="AB57" s="68">
        <v>0.69861111111111107</v>
      </c>
      <c r="AC57" s="81"/>
      <c r="AD57" s="91">
        <v>0.34930555555555554</v>
      </c>
      <c r="AE57" s="68"/>
      <c r="AF57" s="16"/>
      <c r="AG57" s="91"/>
      <c r="AH57" s="68">
        <v>0.69166666666666676</v>
      </c>
      <c r="AI57" s="81"/>
      <c r="AJ57" s="91">
        <v>0.32936507936507942</v>
      </c>
      <c r="AK57" s="16"/>
      <c r="AL57" s="16"/>
      <c r="AM57" s="11"/>
      <c r="AN57" s="25"/>
      <c r="AO57" s="16"/>
      <c r="AP57" s="11"/>
      <c r="AQ57" s="25"/>
      <c r="AR57" s="16"/>
      <c r="AS57" s="11"/>
      <c r="AT57" s="17"/>
      <c r="AU57" s="104"/>
      <c r="AV57" s="17"/>
    </row>
    <row r="58" spans="1:48" ht="15" x14ac:dyDescent="0.25">
      <c r="A58" s="30" t="s">
        <v>51</v>
      </c>
      <c r="B58" s="18" t="s">
        <v>135</v>
      </c>
      <c r="C58" s="18" t="s">
        <v>134</v>
      </c>
      <c r="D58" s="13">
        <v>0.51291666666666669</v>
      </c>
      <c r="E58" s="13">
        <f t="shared" si="2"/>
        <v>0.25645833333333334</v>
      </c>
      <c r="F58" s="14" t="s">
        <v>28</v>
      </c>
      <c r="G58" s="19">
        <v>1.3167824074074073E-2</v>
      </c>
      <c r="H58" s="18">
        <v>115</v>
      </c>
      <c r="I58" s="13">
        <f t="shared" si="3"/>
        <v>6.5839120370370366E-3</v>
      </c>
      <c r="J58" s="14" t="s">
        <v>28</v>
      </c>
      <c r="K58" s="23">
        <v>1.3110185185185185E-2</v>
      </c>
      <c r="L58" s="18">
        <v>183</v>
      </c>
      <c r="M58" s="13">
        <v>6.5550925925925924E-3</v>
      </c>
      <c r="N58" s="14" t="s">
        <v>28</v>
      </c>
      <c r="O58" s="67"/>
      <c r="P58" s="18"/>
      <c r="Q58" s="13"/>
      <c r="R58" s="14"/>
      <c r="S58" s="67">
        <v>0.75763888888888886</v>
      </c>
      <c r="T58" s="80"/>
      <c r="U58" s="92">
        <v>0.37881944444444443</v>
      </c>
      <c r="V58" s="23"/>
      <c r="W58" s="18"/>
      <c r="X58" s="20"/>
      <c r="Y58" s="119">
        <v>0.84166666666666667</v>
      </c>
      <c r="Z58" s="120"/>
      <c r="AA58" s="92">
        <v>0.38257575757575757</v>
      </c>
      <c r="AB58" s="38"/>
      <c r="AC58" s="18"/>
      <c r="AD58" s="92"/>
      <c r="AE58" s="38"/>
      <c r="AF58" s="18"/>
      <c r="AG58" s="92"/>
      <c r="AH58" s="38"/>
      <c r="AI58" s="18"/>
      <c r="AJ58" s="92"/>
      <c r="AK58" s="29"/>
      <c r="AL58" s="18"/>
      <c r="AM58" s="27"/>
      <c r="AN58" s="38"/>
      <c r="AO58" s="18"/>
      <c r="AP58" s="26"/>
      <c r="AQ58" s="38"/>
      <c r="AR58" s="18"/>
      <c r="AS58" s="26"/>
      <c r="AT58" s="17"/>
      <c r="AU58" s="104"/>
      <c r="AV58" s="17"/>
    </row>
    <row r="59" spans="1:48" ht="15" x14ac:dyDescent="0.25">
      <c r="A59" s="15" t="s">
        <v>51</v>
      </c>
      <c r="B59" s="8" t="s">
        <v>137</v>
      </c>
      <c r="C59" s="8" t="s">
        <v>136</v>
      </c>
      <c r="D59" s="11">
        <v>0.51506944444444447</v>
      </c>
      <c r="E59" s="11">
        <f t="shared" si="2"/>
        <v>0.25753472222222223</v>
      </c>
      <c r="F59" s="12" t="s">
        <v>28</v>
      </c>
      <c r="G59" s="21">
        <v>1.4325231481481482E-2</v>
      </c>
      <c r="H59" s="16">
        <v>129</v>
      </c>
      <c r="I59" s="11">
        <f t="shared" si="3"/>
        <v>7.1626157407407411E-3</v>
      </c>
      <c r="J59" s="12" t="s">
        <v>28</v>
      </c>
      <c r="K59" s="24">
        <v>1.2516319444444444E-2</v>
      </c>
      <c r="L59" s="16">
        <v>162</v>
      </c>
      <c r="M59" s="11">
        <v>6.2581597222222222E-3</v>
      </c>
      <c r="N59" s="12" t="s">
        <v>28</v>
      </c>
      <c r="O59" s="68"/>
      <c r="P59" s="16"/>
      <c r="Q59" s="11"/>
      <c r="R59" s="12"/>
      <c r="S59" s="68">
        <v>0.8618055555555556</v>
      </c>
      <c r="T59" s="81"/>
      <c r="U59" s="91">
        <v>0.4309027777777778</v>
      </c>
      <c r="V59" s="24"/>
      <c r="W59" s="16"/>
      <c r="X59" s="22"/>
      <c r="Y59" s="117">
        <v>0.90208333333333324</v>
      </c>
      <c r="Z59" s="118"/>
      <c r="AA59" s="91">
        <v>0.41003787878787873</v>
      </c>
      <c r="AB59" s="142">
        <v>1.7696759259259259E-2</v>
      </c>
      <c r="AC59" s="140"/>
      <c r="AD59" s="91">
        <v>0.53090277777777783</v>
      </c>
      <c r="AE59" s="142"/>
      <c r="AF59" s="16"/>
      <c r="AG59" s="91"/>
      <c r="AH59" s="68">
        <v>0.83263888888888893</v>
      </c>
      <c r="AI59" s="81"/>
      <c r="AJ59" s="91">
        <v>0.39649470899470901</v>
      </c>
      <c r="AK59" s="16"/>
      <c r="AL59" s="16"/>
      <c r="AM59" s="11"/>
      <c r="AN59" s="25"/>
      <c r="AO59" s="16"/>
      <c r="AP59" s="11"/>
      <c r="AQ59" s="25"/>
      <c r="AR59" s="16"/>
      <c r="AS59" s="11"/>
      <c r="AT59" s="17"/>
      <c r="AU59" s="104"/>
      <c r="AV59" s="17"/>
    </row>
    <row r="60" spans="1:48" ht="15" x14ac:dyDescent="0.25">
      <c r="A60" s="30" t="s">
        <v>51</v>
      </c>
      <c r="B60" s="18" t="s">
        <v>64</v>
      </c>
      <c r="C60" s="18" t="s">
        <v>65</v>
      </c>
      <c r="D60" s="13">
        <v>0.51076388888888891</v>
      </c>
      <c r="E60" s="13">
        <f t="shared" si="2"/>
        <v>0.25538194444444445</v>
      </c>
      <c r="F60" s="14">
        <v>1.1400462962962961E-2</v>
      </c>
      <c r="G60" s="19">
        <v>1.0988425925925928E-2</v>
      </c>
      <c r="H60" s="18">
        <v>37</v>
      </c>
      <c r="I60" s="13">
        <f t="shared" si="3"/>
        <v>5.4942129629629638E-3</v>
      </c>
      <c r="J60" s="14">
        <v>1.0952546296296295E-2</v>
      </c>
      <c r="K60" s="23">
        <v>1.0413194444444444E-2</v>
      </c>
      <c r="L60" s="18">
        <v>55</v>
      </c>
      <c r="M60" s="13">
        <v>5.2065972222222218E-3</v>
      </c>
      <c r="N60" s="14">
        <v>1.0757870370370371E-2</v>
      </c>
      <c r="O60" s="67"/>
      <c r="P60" s="18"/>
      <c r="Q60" s="13"/>
      <c r="R60" s="14"/>
      <c r="S60" s="67">
        <v>0.59861111111111109</v>
      </c>
      <c r="T60" s="80"/>
      <c r="U60" s="92">
        <v>0.29930555555555555</v>
      </c>
      <c r="V60" s="23"/>
      <c r="W60" s="18"/>
      <c r="X60" s="20"/>
      <c r="Y60" s="119">
        <v>0.69930555555555562</v>
      </c>
      <c r="Z60" s="120"/>
      <c r="AA60" s="92">
        <v>0.3178661616161616</v>
      </c>
      <c r="AB60" s="67">
        <v>0.62291666666666667</v>
      </c>
      <c r="AC60" s="80"/>
      <c r="AD60" s="92">
        <v>0.31145833333333334</v>
      </c>
      <c r="AE60" s="67"/>
      <c r="AF60" s="18"/>
      <c r="AG60" s="92"/>
      <c r="AH60" s="67">
        <v>0.62986111111111109</v>
      </c>
      <c r="AI60" s="80"/>
      <c r="AJ60" s="92">
        <v>0.29993386243386239</v>
      </c>
      <c r="AK60" s="29"/>
      <c r="AL60" s="18"/>
      <c r="AM60" s="27"/>
      <c r="AN60" s="38"/>
      <c r="AO60" s="18"/>
      <c r="AP60" s="26"/>
      <c r="AQ60" s="38"/>
      <c r="AR60" s="18"/>
      <c r="AS60" s="26"/>
      <c r="AT60" s="17"/>
      <c r="AU60" s="104"/>
      <c r="AV60" s="17"/>
    </row>
    <row r="61" spans="1:48" ht="15" x14ac:dyDescent="0.25">
      <c r="A61" s="15" t="s">
        <v>51</v>
      </c>
      <c r="B61" s="8" t="s">
        <v>139</v>
      </c>
      <c r="C61" s="8" t="s">
        <v>138</v>
      </c>
      <c r="D61" s="11">
        <v>0.51274305555555555</v>
      </c>
      <c r="E61" s="11">
        <f t="shared" si="2"/>
        <v>0.25637152777777777</v>
      </c>
      <c r="F61" s="12" t="s">
        <v>28</v>
      </c>
      <c r="G61" s="21">
        <v>1.2895833333333334E-2</v>
      </c>
      <c r="H61" s="16">
        <v>111</v>
      </c>
      <c r="I61" s="11">
        <f t="shared" si="3"/>
        <v>6.4479166666666669E-3</v>
      </c>
      <c r="J61" s="12" t="s">
        <v>28</v>
      </c>
      <c r="K61" s="24">
        <v>1.2330902777777777E-2</v>
      </c>
      <c r="L61" s="16">
        <v>165</v>
      </c>
      <c r="M61" s="11">
        <v>6.1654513888888887E-3</v>
      </c>
      <c r="N61" s="12" t="s">
        <v>28</v>
      </c>
      <c r="O61" s="68"/>
      <c r="P61" s="16"/>
      <c r="Q61" s="11"/>
      <c r="R61" s="12"/>
      <c r="S61" s="68">
        <v>0.76111111111111107</v>
      </c>
      <c r="T61" s="81"/>
      <c r="U61" s="91">
        <v>0.38055555555555554</v>
      </c>
      <c r="V61" s="24"/>
      <c r="W61" s="16"/>
      <c r="X61" s="22"/>
      <c r="Y61" s="117">
        <v>0.9</v>
      </c>
      <c r="Z61" s="118"/>
      <c r="AA61" s="91">
        <v>0.40909090909090906</v>
      </c>
      <c r="AB61" s="68">
        <v>0.82291666666666663</v>
      </c>
      <c r="AC61" s="81"/>
      <c r="AD61" s="91">
        <v>0.41145833333333331</v>
      </c>
      <c r="AE61" s="68"/>
      <c r="AF61" s="16"/>
      <c r="AG61" s="91"/>
      <c r="AH61" s="68">
        <v>0.76250000000000007</v>
      </c>
      <c r="AI61" s="81"/>
      <c r="AJ61" s="91">
        <v>0.36309523809523814</v>
      </c>
      <c r="AK61" s="16"/>
      <c r="AL61" s="16"/>
      <c r="AM61" s="11"/>
      <c r="AN61" s="25"/>
      <c r="AO61" s="16"/>
      <c r="AP61" s="11"/>
      <c r="AQ61" s="25"/>
      <c r="AR61" s="16"/>
      <c r="AS61" s="11"/>
      <c r="AT61" s="17"/>
      <c r="AU61" s="104"/>
      <c r="AV61" s="17"/>
    </row>
    <row r="62" spans="1:48" ht="15" x14ac:dyDescent="0.25">
      <c r="A62" s="30" t="s">
        <v>51</v>
      </c>
      <c r="B62" s="18" t="s">
        <v>140</v>
      </c>
      <c r="C62" s="18" t="s">
        <v>72</v>
      </c>
      <c r="D62" s="13">
        <v>0.51271990740740747</v>
      </c>
      <c r="E62" s="13">
        <f t="shared" si="2"/>
        <v>0.25635995370370374</v>
      </c>
      <c r="F62" s="14" t="s">
        <v>28</v>
      </c>
      <c r="G62" s="19">
        <v>1.2972222222222224E-2</v>
      </c>
      <c r="H62" s="18">
        <v>109</v>
      </c>
      <c r="I62" s="13">
        <f t="shared" si="3"/>
        <v>6.4861111111111118E-3</v>
      </c>
      <c r="J62" s="14" t="s">
        <v>28</v>
      </c>
      <c r="K62" s="23">
        <v>1.2708564814814817E-2</v>
      </c>
      <c r="L62" s="18">
        <v>170</v>
      </c>
      <c r="M62" s="13">
        <v>6.3542824074074083E-3</v>
      </c>
      <c r="N62" s="14" t="s">
        <v>28</v>
      </c>
      <c r="O62" s="67"/>
      <c r="P62" s="18"/>
      <c r="Q62" s="13"/>
      <c r="R62" s="14"/>
      <c r="S62" s="67">
        <v>0.72430555555555554</v>
      </c>
      <c r="T62" s="80"/>
      <c r="U62" s="92">
        <v>0.36215277777777777</v>
      </c>
      <c r="V62" s="23"/>
      <c r="W62" s="18"/>
      <c r="X62" s="20"/>
      <c r="Y62" s="119">
        <v>0.83333333333333337</v>
      </c>
      <c r="Z62" s="120"/>
      <c r="AA62" s="92">
        <v>0.37878787878787878</v>
      </c>
      <c r="AB62" s="67">
        <v>0.79999999999999993</v>
      </c>
      <c r="AC62" s="80"/>
      <c r="AD62" s="92">
        <v>0.39999999999999997</v>
      </c>
      <c r="AE62" s="67"/>
      <c r="AF62" s="18"/>
      <c r="AG62" s="92"/>
      <c r="AH62" s="67">
        <v>0.75069444444444444</v>
      </c>
      <c r="AI62" s="80"/>
      <c r="AJ62" s="92">
        <v>0.35747354497354494</v>
      </c>
      <c r="AK62" s="29"/>
      <c r="AL62" s="18"/>
      <c r="AM62" s="27"/>
      <c r="AN62" s="38"/>
      <c r="AO62" s="18"/>
      <c r="AP62" s="26"/>
      <c r="AQ62" s="38"/>
      <c r="AR62" s="18"/>
      <c r="AS62" s="26"/>
      <c r="AT62" s="17"/>
      <c r="AU62" s="104"/>
      <c r="AV62" s="17"/>
    </row>
    <row r="63" spans="1:48" ht="15" x14ac:dyDescent="0.25">
      <c r="A63" s="15" t="s">
        <v>51</v>
      </c>
      <c r="B63" s="8" t="s">
        <v>66</v>
      </c>
      <c r="C63" s="8" t="s">
        <v>72</v>
      </c>
      <c r="D63" s="11">
        <v>0.51017361111111115</v>
      </c>
      <c r="E63" s="11">
        <f t="shared" si="2"/>
        <v>0.25508680555555557</v>
      </c>
      <c r="F63" s="12">
        <v>1.201388888888889E-2</v>
      </c>
      <c r="G63" s="21">
        <v>1.0564814814814813E-2</v>
      </c>
      <c r="H63" s="16">
        <v>17</v>
      </c>
      <c r="I63" s="11">
        <f t="shared" si="3"/>
        <v>5.2824074074074067E-3</v>
      </c>
      <c r="J63" s="12">
        <v>1.1422453703703704E-2</v>
      </c>
      <c r="K63" s="24">
        <v>1.0091550925925926E-2</v>
      </c>
      <c r="L63" s="16">
        <v>32</v>
      </c>
      <c r="M63" s="11">
        <v>5.0457754629629628E-3</v>
      </c>
      <c r="N63" s="12">
        <v>1.0976157407407407E-2</v>
      </c>
      <c r="O63" s="68">
        <v>0.94374999999999998</v>
      </c>
      <c r="P63" s="16">
        <v>146</v>
      </c>
      <c r="Q63" s="81">
        <f>O63/CONVERT(5,"km","mi")</f>
        <v>0.30376367999999998</v>
      </c>
      <c r="R63" s="12" t="s">
        <v>28</v>
      </c>
      <c r="S63" s="68">
        <v>0.94374999999999998</v>
      </c>
      <c r="T63" s="81"/>
      <c r="U63" s="91">
        <v>0.31458333333333333</v>
      </c>
      <c r="V63" s="24"/>
      <c r="W63" s="16"/>
      <c r="X63" s="22"/>
      <c r="Y63" s="122">
        <v>1.9074074074074073E-2</v>
      </c>
      <c r="Z63" s="118"/>
      <c r="AA63" s="116">
        <v>5.7800224466891138E-3</v>
      </c>
      <c r="AB63" s="142">
        <v>1.7800925925925925E-2</v>
      </c>
      <c r="AC63" s="140"/>
      <c r="AD63" s="91">
        <v>0.35601851851851851</v>
      </c>
      <c r="AE63" s="142"/>
      <c r="AF63" s="16"/>
      <c r="AG63" s="91"/>
      <c r="AH63" s="142">
        <v>1.741898148148148E-2</v>
      </c>
      <c r="AI63" s="140"/>
      <c r="AJ63" s="91">
        <v>0.3371415770609319</v>
      </c>
      <c r="AK63" s="16"/>
      <c r="AL63" s="16"/>
      <c r="AM63" s="11"/>
      <c r="AN63" s="25"/>
      <c r="AO63" s="16"/>
      <c r="AP63" s="11"/>
      <c r="AQ63" s="25"/>
      <c r="AR63" s="16"/>
      <c r="AS63" s="11"/>
      <c r="AT63" s="17"/>
      <c r="AU63" s="104"/>
      <c r="AV63" s="17"/>
    </row>
    <row r="64" spans="1:48" ht="15" x14ac:dyDescent="0.25">
      <c r="A64" s="30" t="s">
        <v>51</v>
      </c>
      <c r="B64" s="18" t="s">
        <v>141</v>
      </c>
      <c r="C64" s="18" t="s">
        <v>78</v>
      </c>
      <c r="D64" s="13">
        <v>0.51184027777777785</v>
      </c>
      <c r="E64" s="13">
        <f t="shared" si="2"/>
        <v>0.25592013888888893</v>
      </c>
      <c r="F64" s="14" t="s">
        <v>28</v>
      </c>
      <c r="G64" s="19">
        <v>1.192476851851852E-2</v>
      </c>
      <c r="H64" s="18">
        <v>88</v>
      </c>
      <c r="I64" s="13">
        <f t="shared" si="3"/>
        <v>5.9623842592592602E-3</v>
      </c>
      <c r="J64" s="14">
        <v>1.0293981481481482E-2</v>
      </c>
      <c r="K64" s="23">
        <v>1.1871759259259257E-2</v>
      </c>
      <c r="L64" s="18">
        <v>136</v>
      </c>
      <c r="M64" s="13">
        <v>5.9358796296296286E-3</v>
      </c>
      <c r="N64" s="14" t="s">
        <v>28</v>
      </c>
      <c r="O64" s="67"/>
      <c r="P64" s="18"/>
      <c r="Q64" s="80"/>
      <c r="R64" s="14"/>
      <c r="S64" s="67">
        <v>0.63472222222222219</v>
      </c>
      <c r="T64" s="80"/>
      <c r="U64" s="92">
        <v>0.31736111111111109</v>
      </c>
      <c r="V64" s="23"/>
      <c r="W64" s="18"/>
      <c r="X64" s="20"/>
      <c r="Y64" s="119">
        <v>0.72569444444444453</v>
      </c>
      <c r="Z64" s="120"/>
      <c r="AA64" s="92">
        <v>0.3298611111111111</v>
      </c>
      <c r="AB64" s="67">
        <v>0.66736111111111107</v>
      </c>
      <c r="AC64" s="80"/>
      <c r="AD64" s="92">
        <v>0.33368055555555554</v>
      </c>
      <c r="AE64" s="67"/>
      <c r="AF64" s="18"/>
      <c r="AG64" s="92"/>
      <c r="AH64" s="67">
        <v>0.66597222222222219</v>
      </c>
      <c r="AI64" s="80"/>
      <c r="AJ64" s="92">
        <v>0.31712962962962959</v>
      </c>
      <c r="AK64" s="29"/>
      <c r="AL64" s="18"/>
      <c r="AM64" s="27"/>
      <c r="AN64" s="38"/>
      <c r="AO64" s="18"/>
      <c r="AP64" s="26"/>
      <c r="AQ64" s="38"/>
      <c r="AR64" s="18"/>
      <c r="AS64" s="26"/>
      <c r="AT64" s="17"/>
      <c r="AU64" s="104"/>
      <c r="AV64" s="17"/>
    </row>
    <row r="65" spans="1:48" ht="15" x14ac:dyDescent="0.25">
      <c r="A65" s="15" t="s">
        <v>51</v>
      </c>
      <c r="B65" s="8" t="s">
        <v>143</v>
      </c>
      <c r="C65" s="8" t="s">
        <v>142</v>
      </c>
      <c r="D65" s="11">
        <v>0.51612268518518511</v>
      </c>
      <c r="E65" s="11">
        <f t="shared" si="2"/>
        <v>0.25806134259259256</v>
      </c>
      <c r="F65" s="12" t="s">
        <v>28</v>
      </c>
      <c r="G65" s="21"/>
      <c r="H65" s="16"/>
      <c r="I65" s="11"/>
      <c r="J65" s="12" t="s">
        <v>28</v>
      </c>
      <c r="K65" s="24">
        <v>1.3025578703703702E-2</v>
      </c>
      <c r="L65" s="16">
        <v>187</v>
      </c>
      <c r="M65" s="11">
        <v>6.5127893518518512E-3</v>
      </c>
      <c r="N65" s="12" t="s">
        <v>28</v>
      </c>
      <c r="O65" s="68"/>
      <c r="P65" s="16"/>
      <c r="Q65" s="81"/>
      <c r="R65" s="12"/>
      <c r="S65" s="68">
        <v>0.79027777777777775</v>
      </c>
      <c r="T65" s="81"/>
      <c r="U65" s="91">
        <v>0.39513888888888887</v>
      </c>
      <c r="V65" s="24"/>
      <c r="W65" s="16"/>
      <c r="X65" s="22"/>
      <c r="Y65" s="122">
        <v>1.7870370370370373E-2</v>
      </c>
      <c r="Z65" s="118"/>
      <c r="AA65" s="115">
        <v>8.1228956228956237E-3</v>
      </c>
      <c r="AB65" s="25"/>
      <c r="AC65" s="16"/>
      <c r="AD65" s="91"/>
      <c r="AE65" s="25"/>
      <c r="AF65" s="16"/>
      <c r="AG65" s="91"/>
      <c r="AH65" s="68">
        <v>0.94166666666666676</v>
      </c>
      <c r="AI65" s="81"/>
      <c r="AJ65" s="91">
        <v>0.44841269841269843</v>
      </c>
      <c r="AK65" s="16"/>
      <c r="AL65" s="16"/>
      <c r="AM65" s="11"/>
      <c r="AN65" s="25"/>
      <c r="AO65" s="16"/>
      <c r="AP65" s="11"/>
      <c r="AQ65" s="25"/>
      <c r="AR65" s="16"/>
      <c r="AS65" s="11"/>
      <c r="AT65" s="17"/>
      <c r="AU65" s="104"/>
      <c r="AV65" s="17"/>
    </row>
    <row r="66" spans="1:48" ht="15" x14ac:dyDescent="0.25">
      <c r="A66" s="30" t="s">
        <v>51</v>
      </c>
      <c r="B66" s="18" t="s">
        <v>56</v>
      </c>
      <c r="C66" s="18" t="s">
        <v>57</v>
      </c>
      <c r="D66" s="13">
        <v>0.50975694444444442</v>
      </c>
      <c r="E66" s="13">
        <f t="shared" si="2"/>
        <v>0.25487847222222221</v>
      </c>
      <c r="F66" s="14">
        <v>1.0752314814814814E-2</v>
      </c>
      <c r="G66" s="19">
        <v>9.7453703703703713E-3</v>
      </c>
      <c r="H66" s="18">
        <v>35</v>
      </c>
      <c r="I66" s="13">
        <f t="shared" si="3"/>
        <v>4.8726851851851856E-3</v>
      </c>
      <c r="J66" s="14">
        <v>1.0079861111111111E-2</v>
      </c>
      <c r="K66" s="23">
        <v>1.500173611111111E-2</v>
      </c>
      <c r="L66" s="18">
        <v>75</v>
      </c>
      <c r="M66" s="13">
        <v>5.0005787037037033E-3</v>
      </c>
      <c r="N66" s="14">
        <v>1.4898842592592594E-2</v>
      </c>
      <c r="O66" s="67">
        <v>0.90208333333333324</v>
      </c>
      <c r="P66" s="18">
        <v>99</v>
      </c>
      <c r="Q66" s="80">
        <f>O66/CONVERT(5,"km","mi")</f>
        <v>0.29035247999999997</v>
      </c>
      <c r="R66" s="14" t="s">
        <v>28</v>
      </c>
      <c r="S66" s="67">
        <v>0.84166666666666667</v>
      </c>
      <c r="T66" s="80"/>
      <c r="U66" s="92">
        <v>0.28055555555555556</v>
      </c>
      <c r="V66" s="23"/>
      <c r="W66" s="18"/>
      <c r="X66" s="20"/>
      <c r="Y66" s="119">
        <v>0.96597222222222223</v>
      </c>
      <c r="Z66" s="120"/>
      <c r="AA66" s="92">
        <v>0.29271885521885521</v>
      </c>
      <c r="AB66" s="67">
        <v>0.90555555555555556</v>
      </c>
      <c r="AC66" s="80"/>
      <c r="AD66" s="92">
        <v>0.30185185185185187</v>
      </c>
      <c r="AE66" s="67">
        <v>0.82777777777777783</v>
      </c>
      <c r="AF66" s="18"/>
      <c r="AG66" s="92">
        <f>AE66/3</f>
        <v>0.27592592592592596</v>
      </c>
      <c r="AH66" s="67">
        <v>0.86458333333333337</v>
      </c>
      <c r="AI66" s="80"/>
      <c r="AJ66" s="92">
        <v>0.27889784946236562</v>
      </c>
      <c r="AK66" s="29"/>
      <c r="AL66" s="18"/>
      <c r="AM66" s="27"/>
      <c r="AN66" s="38"/>
      <c r="AO66" s="18"/>
      <c r="AP66" s="26"/>
      <c r="AQ66" s="38"/>
      <c r="AR66" s="18"/>
      <c r="AS66" s="26"/>
      <c r="AT66" s="17"/>
      <c r="AU66" s="104"/>
      <c r="AV66" s="17"/>
    </row>
    <row r="67" spans="1:48" ht="15" x14ac:dyDescent="0.25">
      <c r="A67" s="15" t="s">
        <v>51</v>
      </c>
      <c r="B67" s="8" t="s">
        <v>54</v>
      </c>
      <c r="C67" s="8" t="s">
        <v>55</v>
      </c>
      <c r="D67" s="11">
        <v>0.50983796296296291</v>
      </c>
      <c r="E67" s="11">
        <f t="shared" si="2"/>
        <v>0.25491898148148145</v>
      </c>
      <c r="F67" s="12">
        <v>1.005787037037037E-2</v>
      </c>
      <c r="G67" s="21">
        <v>9.6689814814814815E-3</v>
      </c>
      <c r="H67" s="16">
        <v>28</v>
      </c>
      <c r="I67" s="11">
        <f t="shared" si="3"/>
        <v>4.8344907407407408E-3</v>
      </c>
      <c r="J67" s="12">
        <v>9.5532407407407406E-3</v>
      </c>
      <c r="K67" s="24">
        <v>1.3804050925925926E-2</v>
      </c>
      <c r="L67" s="16">
        <v>24</v>
      </c>
      <c r="M67" s="11">
        <v>4.6013503086419754E-3</v>
      </c>
      <c r="N67" s="12">
        <v>1.4368287037037039E-2</v>
      </c>
      <c r="O67" s="68"/>
      <c r="P67" s="16"/>
      <c r="Q67" s="81"/>
      <c r="R67" s="12"/>
      <c r="S67" s="68"/>
      <c r="T67" s="81"/>
      <c r="U67" s="91"/>
      <c r="V67" s="24"/>
      <c r="W67" s="16"/>
      <c r="X67" s="22"/>
      <c r="Y67" s="117">
        <v>0.99791666666666667</v>
      </c>
      <c r="Z67" s="118"/>
      <c r="AA67" s="91">
        <v>0.30239898989898994</v>
      </c>
      <c r="AB67" s="68">
        <v>0.93541666666666667</v>
      </c>
      <c r="AC67" s="81"/>
      <c r="AD67" s="91">
        <v>0.31180555555555556</v>
      </c>
      <c r="AE67" s="68">
        <v>0.82708333333333339</v>
      </c>
      <c r="AF67" s="16"/>
      <c r="AG67" s="91">
        <f>AE67/3</f>
        <v>0.27569444444444446</v>
      </c>
      <c r="AH67" s="68">
        <v>0.85069444444444453</v>
      </c>
      <c r="AI67" s="81"/>
      <c r="AJ67" s="91">
        <v>0.27441756272401435</v>
      </c>
      <c r="AK67" s="16"/>
      <c r="AL67" s="16"/>
      <c r="AM67" s="11"/>
      <c r="AN67" s="25"/>
      <c r="AO67" s="16"/>
      <c r="AP67" s="11"/>
      <c r="AQ67" s="25"/>
      <c r="AR67" s="16"/>
      <c r="AS67" s="11"/>
      <c r="AT67" s="17"/>
      <c r="AU67" s="104"/>
      <c r="AV67" s="17"/>
    </row>
    <row r="68" spans="1:48" ht="15" x14ac:dyDescent="0.25">
      <c r="A68" s="30" t="s">
        <v>51</v>
      </c>
      <c r="B68" s="18" t="s">
        <v>58</v>
      </c>
      <c r="C68" s="18" t="s">
        <v>59</v>
      </c>
      <c r="D68" s="13">
        <v>0.51009259259259265</v>
      </c>
      <c r="E68" s="13">
        <f t="shared" si="2"/>
        <v>0.25504629629629633</v>
      </c>
      <c r="F68" s="14">
        <v>1.0775462962962964E-2</v>
      </c>
      <c r="G68" s="19">
        <v>1.0774305555555556E-2</v>
      </c>
      <c r="H68" s="18">
        <v>84</v>
      </c>
      <c r="I68" s="13">
        <f t="shared" si="3"/>
        <v>5.387152777777778E-3</v>
      </c>
      <c r="J68" s="14">
        <v>1.0518518518518517E-2</v>
      </c>
      <c r="K68" s="23">
        <v>1.6930208333333332E-2</v>
      </c>
      <c r="L68" s="18">
        <v>137</v>
      </c>
      <c r="M68" s="13">
        <v>5.6434027777777776E-3</v>
      </c>
      <c r="N68" s="14">
        <v>1.0159027777777777E-2</v>
      </c>
      <c r="O68" s="67"/>
      <c r="P68" s="18"/>
      <c r="Q68" s="80"/>
      <c r="R68" s="14"/>
      <c r="S68" s="67">
        <v>0.96736111111111101</v>
      </c>
      <c r="T68" s="80"/>
      <c r="U68" s="92">
        <v>0.32245370370370369</v>
      </c>
      <c r="V68" s="23"/>
      <c r="W68" s="18"/>
      <c r="X68" s="20"/>
      <c r="Y68" s="119">
        <v>0.69374999999999998</v>
      </c>
      <c r="Z68" s="120"/>
      <c r="AA68" s="92">
        <v>0.31534090909090906</v>
      </c>
      <c r="AB68" s="141">
        <v>1.8449074074074073E-2</v>
      </c>
      <c r="AC68" s="139"/>
      <c r="AD68" s="92">
        <v>0.34560185185185183</v>
      </c>
      <c r="AE68" s="67">
        <v>0.97083333333333333</v>
      </c>
      <c r="AF68" s="18"/>
      <c r="AG68" s="92">
        <f t="shared" ref="AG68:AG72" si="4">AE68/3</f>
        <v>0.32361111111111113</v>
      </c>
      <c r="AH68" s="141">
        <v>1.7175925925925924E-2</v>
      </c>
      <c r="AI68" s="139"/>
      <c r="AJ68" s="92">
        <v>0.33243727598566308</v>
      </c>
      <c r="AK68" s="29"/>
      <c r="AL68" s="18"/>
      <c r="AM68" s="27"/>
      <c r="AN68" s="38"/>
      <c r="AO68" s="18"/>
      <c r="AP68" s="26"/>
      <c r="AQ68" s="38"/>
      <c r="AR68" s="18"/>
      <c r="AS68" s="26"/>
      <c r="AT68" s="17"/>
      <c r="AU68" s="104"/>
      <c r="AV68" s="17"/>
    </row>
    <row r="69" spans="1:48" ht="15" x14ac:dyDescent="0.25">
      <c r="A69" s="15" t="s">
        <v>51</v>
      </c>
      <c r="B69" s="8" t="s">
        <v>67</v>
      </c>
      <c r="C69" s="8" t="s">
        <v>68</v>
      </c>
      <c r="D69" s="11">
        <v>0.51285879629629627</v>
      </c>
      <c r="E69" s="11">
        <f t="shared" si="2"/>
        <v>0.25642939814814814</v>
      </c>
      <c r="F69" s="12">
        <v>1.4976851851851852E-2</v>
      </c>
      <c r="G69" s="21">
        <v>1.3003472222222224E-2</v>
      </c>
      <c r="H69" s="16">
        <v>113</v>
      </c>
      <c r="I69" s="11">
        <f t="shared" si="3"/>
        <v>6.5017361111111118E-3</v>
      </c>
      <c r="J69" s="12">
        <v>1.3979166666666666E-2</v>
      </c>
      <c r="K69" s="24">
        <v>1.2238657407407406E-2</v>
      </c>
      <c r="L69" s="16">
        <v>160</v>
      </c>
      <c r="M69" s="11">
        <v>6.1193287037037032E-3</v>
      </c>
      <c r="N69" s="12">
        <v>1.3272800925925927E-2</v>
      </c>
      <c r="O69" s="68"/>
      <c r="P69" s="16"/>
      <c r="Q69" s="81"/>
      <c r="R69" s="12"/>
      <c r="S69" s="68">
        <v>0.73888888888888893</v>
      </c>
      <c r="T69" s="81"/>
      <c r="U69" s="91">
        <v>0.36944444444444446</v>
      </c>
      <c r="V69" s="24"/>
      <c r="W69" s="16"/>
      <c r="X69" s="22"/>
      <c r="Y69" s="117">
        <v>0.8340277777777777</v>
      </c>
      <c r="Z69" s="118"/>
      <c r="AA69" s="91">
        <v>0.3791035353535353</v>
      </c>
      <c r="AB69" s="68">
        <v>0.73958333333333337</v>
      </c>
      <c r="AC69" s="81"/>
      <c r="AD69" s="91">
        <v>0.36979166666666669</v>
      </c>
      <c r="AE69" s="68"/>
      <c r="AF69" s="16"/>
      <c r="AG69" s="91"/>
      <c r="AH69" s="68">
        <v>0.73611111111111116</v>
      </c>
      <c r="AI69" s="81"/>
      <c r="AJ69" s="91">
        <v>0.35052910052910052</v>
      </c>
      <c r="AK69" s="16"/>
      <c r="AL69" s="16"/>
      <c r="AM69" s="11"/>
      <c r="AN69" s="25"/>
      <c r="AO69" s="16"/>
      <c r="AP69" s="11"/>
      <c r="AQ69" s="25"/>
      <c r="AR69" s="16"/>
      <c r="AS69" s="11"/>
      <c r="AT69" s="17"/>
      <c r="AU69" s="104"/>
      <c r="AV69" s="17"/>
    </row>
    <row r="70" spans="1:48" ht="15" x14ac:dyDescent="0.25">
      <c r="A70" s="30" t="s">
        <v>51</v>
      </c>
      <c r="B70" s="18" t="s">
        <v>52</v>
      </c>
      <c r="C70" s="18" t="s">
        <v>53</v>
      </c>
      <c r="D70" s="13">
        <v>0.50950231481481478</v>
      </c>
      <c r="E70" s="13">
        <f t="shared" si="2"/>
        <v>0.25475115740740739</v>
      </c>
      <c r="F70" s="14">
        <v>1.005787037037037E-2</v>
      </c>
      <c r="G70" s="19">
        <v>1.0752314814814814E-2</v>
      </c>
      <c r="H70" s="18">
        <v>83</v>
      </c>
      <c r="I70" s="13">
        <f t="shared" si="3"/>
        <v>5.3761574074074068E-3</v>
      </c>
      <c r="J70" s="14">
        <v>9.7858796296296287E-3</v>
      </c>
      <c r="K70" s="23">
        <v>1.4922337962962965E-2</v>
      </c>
      <c r="L70" s="18">
        <v>70</v>
      </c>
      <c r="M70" s="13">
        <v>4.9741126543209882E-3</v>
      </c>
      <c r="N70" s="14">
        <v>1.4378587962962963E-2</v>
      </c>
      <c r="O70" s="67">
        <v>0.89097222222222217</v>
      </c>
      <c r="P70" s="18">
        <v>82</v>
      </c>
      <c r="Q70" s="80">
        <f>O70/CONVERT(5,"km","mi")</f>
        <v>0.28677616</v>
      </c>
      <c r="R70" s="14">
        <v>1.4131944444444445E-2</v>
      </c>
      <c r="S70" s="67">
        <v>0.8666666666666667</v>
      </c>
      <c r="T70" s="80"/>
      <c r="U70" s="92">
        <v>0.28888888888888892</v>
      </c>
      <c r="V70" s="23"/>
      <c r="W70" s="18"/>
      <c r="X70" s="20"/>
      <c r="Y70" s="119">
        <v>0.96875</v>
      </c>
      <c r="Z70" s="120"/>
      <c r="AA70" s="92">
        <v>0.29356060606060608</v>
      </c>
      <c r="AB70" s="67">
        <v>0.9819444444444444</v>
      </c>
      <c r="AC70" s="80"/>
      <c r="AD70" s="92">
        <v>0.32731481481481478</v>
      </c>
      <c r="AE70" s="67">
        <v>0.85763888888888884</v>
      </c>
      <c r="AF70" s="18"/>
      <c r="AG70" s="92">
        <f t="shared" si="4"/>
        <v>0.28587962962962959</v>
      </c>
      <c r="AH70" s="67">
        <v>0.85</v>
      </c>
      <c r="AI70" s="80"/>
      <c r="AJ70" s="92">
        <v>0.27419354838709675</v>
      </c>
      <c r="AK70" s="29"/>
      <c r="AL70" s="18"/>
      <c r="AM70" s="27"/>
      <c r="AN70" s="38"/>
      <c r="AO70" s="18"/>
      <c r="AP70" s="26"/>
      <c r="AQ70" s="38"/>
      <c r="AR70" s="18"/>
      <c r="AS70" s="26"/>
      <c r="AT70" s="17"/>
      <c r="AU70" s="104"/>
      <c r="AV70" s="17"/>
    </row>
    <row r="71" spans="1:48" ht="15" x14ac:dyDescent="0.25">
      <c r="A71" s="15" t="s">
        <v>51</v>
      </c>
      <c r="B71" s="8" t="s">
        <v>145</v>
      </c>
      <c r="C71" s="8" t="s">
        <v>144</v>
      </c>
      <c r="D71" s="11">
        <v>0.51478009259259261</v>
      </c>
      <c r="E71" s="11">
        <f t="shared" si="2"/>
        <v>0.2573900462962963</v>
      </c>
      <c r="F71" s="12" t="s">
        <v>28</v>
      </c>
      <c r="G71" s="21">
        <v>1.3371527777777776E-2</v>
      </c>
      <c r="H71" s="16">
        <v>120</v>
      </c>
      <c r="I71" s="11">
        <f t="shared" si="3"/>
        <v>6.6857638888888878E-3</v>
      </c>
      <c r="J71" s="12" t="s">
        <v>28</v>
      </c>
      <c r="K71" s="24">
        <v>1.3629861111111112E-2</v>
      </c>
      <c r="L71" s="16">
        <v>191</v>
      </c>
      <c r="M71" s="11">
        <v>6.8149305555555558E-3</v>
      </c>
      <c r="N71" s="12" t="s">
        <v>28</v>
      </c>
      <c r="O71" s="68"/>
      <c r="P71" s="16"/>
      <c r="Q71" s="81"/>
      <c r="R71" s="12"/>
      <c r="S71" s="68">
        <v>0.78125</v>
      </c>
      <c r="T71" s="81"/>
      <c r="U71" s="91">
        <v>0.390625</v>
      </c>
      <c r="V71" s="24"/>
      <c r="W71" s="16"/>
      <c r="X71" s="22"/>
      <c r="Y71" s="117">
        <v>0.90972222222222221</v>
      </c>
      <c r="Z71" s="118"/>
      <c r="AA71" s="91">
        <v>0.41351010101010099</v>
      </c>
      <c r="AB71" s="68">
        <v>0.9159722222222223</v>
      </c>
      <c r="AC71" s="81"/>
      <c r="AD71" s="91">
        <v>0.45798611111111115</v>
      </c>
      <c r="AE71" s="68"/>
      <c r="AF71" s="16"/>
      <c r="AG71" s="91"/>
      <c r="AH71" s="68">
        <v>0.86736111111111114</v>
      </c>
      <c r="AI71" s="81"/>
      <c r="AJ71" s="91">
        <v>0.41302910052910052</v>
      </c>
      <c r="AK71" s="16"/>
      <c r="AL71" s="16"/>
      <c r="AM71" s="11"/>
      <c r="AN71" s="25"/>
      <c r="AO71" s="16"/>
      <c r="AP71" s="11"/>
      <c r="AQ71" s="25"/>
      <c r="AR71" s="16"/>
      <c r="AS71" s="11"/>
      <c r="AT71" s="17"/>
      <c r="AU71" s="104"/>
      <c r="AV71" s="17"/>
    </row>
    <row r="72" spans="1:48" ht="15" x14ac:dyDescent="0.25">
      <c r="A72" s="30" t="s">
        <v>51</v>
      </c>
      <c r="B72" s="18" t="s">
        <v>62</v>
      </c>
      <c r="C72" s="18" t="s">
        <v>63</v>
      </c>
      <c r="D72" s="13">
        <v>0.51012731481481477</v>
      </c>
      <c r="E72" s="13">
        <f t="shared" si="2"/>
        <v>0.25506365740740738</v>
      </c>
      <c r="F72" s="14">
        <v>1.0914351851851852E-2</v>
      </c>
      <c r="G72" s="19">
        <v>1.1269675925925924E-2</v>
      </c>
      <c r="H72" s="18">
        <v>96</v>
      </c>
      <c r="I72" s="13">
        <f t="shared" si="3"/>
        <v>5.6348379629629622E-3</v>
      </c>
      <c r="J72" s="14">
        <v>1.029050925925926E-2</v>
      </c>
      <c r="K72" s="23">
        <v>1.7550578703703704E-2</v>
      </c>
      <c r="L72" s="18">
        <v>147</v>
      </c>
      <c r="M72" s="13">
        <v>5.8501929012345676E-3</v>
      </c>
      <c r="N72" s="14">
        <v>9.6638888888888903E-3</v>
      </c>
      <c r="O72" s="112">
        <v>1.6967592592592593E-2</v>
      </c>
      <c r="P72" s="18">
        <v>200</v>
      </c>
      <c r="Q72" s="125">
        <f>O72/CONVERT(5,"km","mi")</f>
        <v>5.4613386666666668E-3</v>
      </c>
      <c r="R72" s="14" t="s">
        <v>28</v>
      </c>
      <c r="S72" s="67">
        <v>0.95972222222222225</v>
      </c>
      <c r="T72" s="80"/>
      <c r="U72" s="92">
        <v>0.31990740740740742</v>
      </c>
      <c r="V72" s="23"/>
      <c r="W72" s="18"/>
      <c r="X72" s="20"/>
      <c r="Y72" s="121">
        <v>1.8414351851851852E-2</v>
      </c>
      <c r="Z72" s="120"/>
      <c r="AA72" s="124">
        <v>5.5801066217732887E-3</v>
      </c>
      <c r="AB72" s="141">
        <v>1.7870370370370373E-2</v>
      </c>
      <c r="AC72" s="139"/>
      <c r="AD72" s="92">
        <v>0.3574074074074074</v>
      </c>
      <c r="AE72" s="67">
        <v>0.96458333333333324</v>
      </c>
      <c r="AF72" s="18"/>
      <c r="AG72" s="92">
        <f t="shared" si="4"/>
        <v>0.32152777777777775</v>
      </c>
      <c r="AH72" s="67">
        <v>0.94305555555555554</v>
      </c>
      <c r="AI72" s="80"/>
      <c r="AJ72" s="92">
        <v>0.30421146953405015</v>
      </c>
      <c r="AK72" s="29"/>
      <c r="AL72" s="18"/>
      <c r="AM72" s="27"/>
      <c r="AN72" s="38"/>
      <c r="AO72" s="18"/>
      <c r="AP72" s="26"/>
      <c r="AQ72" s="38"/>
      <c r="AR72" s="18"/>
      <c r="AS72" s="26"/>
      <c r="AT72" s="17"/>
      <c r="AU72" s="104"/>
      <c r="AV72" s="17"/>
    </row>
    <row r="73" spans="1:48" ht="15" x14ac:dyDescent="0.25">
      <c r="A73" s="15" t="s">
        <v>51</v>
      </c>
      <c r="B73" s="8" t="s">
        <v>60</v>
      </c>
      <c r="C73" s="8" t="s">
        <v>61</v>
      </c>
      <c r="D73" s="11">
        <v>0.51005787037037031</v>
      </c>
      <c r="E73" s="11">
        <f t="shared" si="2"/>
        <v>0.25502893518518516</v>
      </c>
      <c r="F73" s="12">
        <v>1.1400462962962961E-2</v>
      </c>
      <c r="G73" s="21">
        <v>1.0832175925925926E-2</v>
      </c>
      <c r="H73" s="16">
        <v>85</v>
      </c>
      <c r="I73" s="11">
        <f t="shared" si="3"/>
        <v>5.4160879629629628E-3</v>
      </c>
      <c r="J73" s="12">
        <v>1.0579861111111111E-2</v>
      </c>
      <c r="K73" s="24">
        <v>1.5890509259259257E-2</v>
      </c>
      <c r="L73" s="16">
        <v>112</v>
      </c>
      <c r="M73" s="11">
        <v>5.2968364197530857E-3</v>
      </c>
      <c r="N73" s="12">
        <v>1.0473379629629629E-2</v>
      </c>
      <c r="O73" s="68">
        <v>0.9784722222222223</v>
      </c>
      <c r="P73" s="16">
        <v>180</v>
      </c>
      <c r="Q73" s="81">
        <f>O73/CONVERT(5,"km","mi")</f>
        <v>0.31493968000000006</v>
      </c>
      <c r="R73" s="12" t="s">
        <v>28</v>
      </c>
      <c r="S73" s="68">
        <v>0.93263888888888891</v>
      </c>
      <c r="T73" s="81"/>
      <c r="U73" s="91">
        <v>0.31087962962962962</v>
      </c>
      <c r="V73" s="24"/>
      <c r="W73" s="16"/>
      <c r="X73" s="22"/>
      <c r="Y73" s="122">
        <v>1.8043981481481484E-2</v>
      </c>
      <c r="Z73" s="118"/>
      <c r="AA73" s="116">
        <v>5.4678731762065102E-3</v>
      </c>
      <c r="AB73" s="142">
        <v>1.7256944444444446E-2</v>
      </c>
      <c r="AC73" s="140"/>
      <c r="AD73" s="91">
        <v>0.34513888888888888</v>
      </c>
      <c r="AE73" s="68">
        <v>0.9291666666666667</v>
      </c>
      <c r="AF73" s="16"/>
      <c r="AG73" s="91">
        <f>AE73/3</f>
        <v>0.30972222222222223</v>
      </c>
      <c r="AH73" s="68">
        <v>0.95624999999999993</v>
      </c>
      <c r="AI73" s="81"/>
      <c r="AJ73" s="91">
        <v>0.30846774193548382</v>
      </c>
      <c r="AK73" s="16"/>
      <c r="AL73" s="16"/>
      <c r="AM73" s="11"/>
      <c r="AN73" s="25"/>
      <c r="AO73" s="16"/>
      <c r="AP73" s="11"/>
      <c r="AQ73" s="25"/>
      <c r="AR73" s="16"/>
      <c r="AS73" s="11"/>
      <c r="AT73" s="17"/>
      <c r="AU73" s="104"/>
      <c r="AV73" s="17"/>
    </row>
    <row r="74" spans="1:48" ht="15" x14ac:dyDescent="0.25">
      <c r="A74" s="30"/>
      <c r="B74" s="18"/>
      <c r="C74" s="18"/>
      <c r="D74" s="13"/>
      <c r="E74" s="13"/>
      <c r="F74" s="14"/>
      <c r="G74" s="19"/>
      <c r="H74" s="18"/>
      <c r="I74" s="13"/>
      <c r="J74" s="14"/>
      <c r="K74" s="23"/>
      <c r="L74" s="18"/>
      <c r="M74" s="13"/>
      <c r="N74" s="14"/>
      <c r="O74" s="23"/>
      <c r="P74" s="18"/>
      <c r="Q74" s="13"/>
      <c r="R74" s="14"/>
      <c r="S74" s="28"/>
      <c r="T74" s="18"/>
      <c r="U74" s="20"/>
      <c r="V74" s="23"/>
      <c r="W74" s="18"/>
      <c r="X74" s="20"/>
      <c r="Y74" s="28"/>
      <c r="Z74" s="18"/>
      <c r="AA74" s="20"/>
      <c r="AB74" s="28"/>
      <c r="AC74" s="18"/>
      <c r="AD74" s="20"/>
      <c r="AE74" s="28"/>
      <c r="AF74" s="18"/>
      <c r="AG74" s="20"/>
      <c r="AH74" s="28"/>
      <c r="AI74" s="18"/>
      <c r="AJ74" s="20"/>
      <c r="AK74" s="29"/>
      <c r="AL74" s="18"/>
      <c r="AM74" s="27"/>
      <c r="AN74" s="38"/>
      <c r="AO74" s="18"/>
      <c r="AP74" s="26"/>
      <c r="AQ74" s="38"/>
      <c r="AR74" s="18"/>
      <c r="AS74" s="26"/>
      <c r="AT74" s="17"/>
      <c r="AU74" s="100"/>
      <c r="AV74" s="17"/>
    </row>
    <row r="75" spans="1:48" x14ac:dyDescent="0.2">
      <c r="A75" s="48"/>
      <c r="B75" s="17"/>
      <c r="C75" s="17"/>
      <c r="D75" s="49"/>
      <c r="E75" s="49"/>
      <c r="F75" s="50"/>
      <c r="G75" s="51"/>
      <c r="H75" s="17"/>
      <c r="I75" s="49"/>
      <c r="J75" s="50"/>
      <c r="K75" s="54"/>
      <c r="L75" s="17"/>
      <c r="M75" s="49"/>
      <c r="N75" s="50"/>
      <c r="O75" s="52"/>
      <c r="P75" s="17"/>
      <c r="Q75" s="49"/>
      <c r="R75" s="50"/>
      <c r="S75" s="54"/>
      <c r="T75" s="17"/>
      <c r="U75" s="53"/>
      <c r="V75" s="52"/>
      <c r="W75" s="17"/>
      <c r="X75" s="53"/>
      <c r="Y75" s="54"/>
      <c r="Z75" s="17"/>
      <c r="AA75" s="53"/>
      <c r="AB75" s="54"/>
      <c r="AC75" s="17"/>
      <c r="AD75" s="53"/>
      <c r="AE75" s="54"/>
      <c r="AF75" s="17"/>
      <c r="AG75" s="53"/>
      <c r="AH75" s="54"/>
      <c r="AI75" s="17"/>
      <c r="AJ75" s="53"/>
      <c r="AK75" s="55"/>
      <c r="AL75" s="17"/>
      <c r="AM75" s="56"/>
      <c r="AN75" s="57"/>
      <c r="AO75" s="17"/>
      <c r="AP75" s="58"/>
      <c r="AQ75" s="57"/>
      <c r="AR75" s="17"/>
      <c r="AS75" s="58"/>
      <c r="AT75" s="17"/>
      <c r="AV75" s="17"/>
    </row>
    <row r="76" spans="1:48" x14ac:dyDescent="0.2">
      <c r="A76" s="48"/>
      <c r="B76" s="59"/>
      <c r="C76" s="59"/>
      <c r="D76" s="58"/>
      <c r="E76" s="58"/>
      <c r="F76" s="60"/>
      <c r="G76" s="51"/>
      <c r="H76" s="17"/>
      <c r="I76" s="58"/>
      <c r="J76" s="60"/>
      <c r="K76" s="52"/>
      <c r="L76" s="17"/>
      <c r="M76" s="58"/>
      <c r="N76" s="60"/>
      <c r="O76" s="52"/>
      <c r="P76" s="17"/>
      <c r="Q76" s="58"/>
      <c r="R76" s="60"/>
      <c r="S76" s="52"/>
      <c r="T76" s="17"/>
      <c r="U76" s="53"/>
      <c r="V76" s="52"/>
      <c r="W76" s="17"/>
      <c r="X76" s="53"/>
      <c r="Y76" s="52"/>
      <c r="Z76" s="17"/>
      <c r="AA76" s="53"/>
      <c r="AB76" s="52"/>
      <c r="AC76" s="17"/>
      <c r="AD76" s="53"/>
      <c r="AE76" s="52"/>
      <c r="AF76" s="17"/>
      <c r="AG76" s="53"/>
      <c r="AH76" s="52"/>
      <c r="AI76" s="17"/>
      <c r="AJ76" s="53"/>
      <c r="AK76" s="17"/>
      <c r="AL76" s="17"/>
      <c r="AM76" s="58"/>
      <c r="AN76" s="57"/>
      <c r="AO76" s="17"/>
      <c r="AP76" s="58"/>
      <c r="AQ76" s="57"/>
      <c r="AR76" s="17"/>
      <c r="AS76" s="58"/>
      <c r="AT76" s="17"/>
      <c r="AV76" s="17"/>
    </row>
    <row r="77" spans="1:48" x14ac:dyDescent="0.2">
      <c r="A77" s="48"/>
      <c r="B77" s="17"/>
      <c r="C77" s="17"/>
      <c r="D77" s="49"/>
      <c r="E77" s="49"/>
      <c r="F77" s="50"/>
      <c r="G77" s="51"/>
      <c r="H77" s="17"/>
      <c r="I77" s="49"/>
      <c r="J77" s="50"/>
      <c r="K77" s="54"/>
      <c r="L77" s="17"/>
      <c r="M77" s="49"/>
      <c r="N77" s="50"/>
      <c r="O77" s="52"/>
      <c r="P77" s="17"/>
      <c r="Q77" s="49"/>
      <c r="R77" s="50"/>
      <c r="S77" s="54"/>
      <c r="T77" s="17"/>
      <c r="U77" s="53"/>
      <c r="V77" s="52"/>
      <c r="W77" s="17"/>
      <c r="X77" s="53"/>
      <c r="Y77" s="54"/>
      <c r="Z77" s="17"/>
      <c r="AA77" s="53"/>
      <c r="AB77" s="54"/>
      <c r="AC77" s="17"/>
      <c r="AD77" s="53"/>
      <c r="AE77" s="54"/>
      <c r="AF77" s="17"/>
      <c r="AG77" s="53"/>
      <c r="AH77" s="54"/>
      <c r="AI77" s="17"/>
      <c r="AJ77" s="53"/>
      <c r="AK77" s="55"/>
      <c r="AL77" s="17"/>
      <c r="AM77" s="56"/>
      <c r="AN77" s="57"/>
      <c r="AO77" s="17"/>
      <c r="AP77" s="58"/>
      <c r="AQ77" s="57"/>
      <c r="AR77" s="17"/>
      <c r="AS77" s="58"/>
      <c r="AT77" s="17"/>
      <c r="AV77" s="17"/>
    </row>
    <row r="78" spans="1:48" x14ac:dyDescent="0.2">
      <c r="A78" s="48"/>
      <c r="B78" s="59"/>
      <c r="C78" s="59"/>
      <c r="D78" s="58"/>
      <c r="E78" s="58"/>
      <c r="F78" s="60"/>
      <c r="G78" s="51"/>
      <c r="H78" s="17"/>
      <c r="I78" s="58"/>
      <c r="J78" s="60"/>
      <c r="K78" s="52"/>
      <c r="L78" s="17"/>
      <c r="M78" s="58"/>
      <c r="N78" s="60"/>
      <c r="O78" s="52"/>
      <c r="P78" s="17"/>
      <c r="Q78" s="58"/>
      <c r="R78" s="60"/>
      <c r="S78" s="52"/>
      <c r="T78" s="17"/>
      <c r="U78" s="53"/>
      <c r="V78" s="52"/>
      <c r="W78" s="17"/>
      <c r="X78" s="53"/>
      <c r="Y78" s="52"/>
      <c r="Z78" s="17"/>
      <c r="AA78" s="53"/>
      <c r="AB78" s="52"/>
      <c r="AC78" s="17"/>
      <c r="AD78" s="53"/>
      <c r="AE78" s="52"/>
      <c r="AF78" s="17"/>
      <c r="AG78" s="53"/>
      <c r="AH78" s="52"/>
      <c r="AI78" s="17"/>
      <c r="AJ78" s="53"/>
      <c r="AK78" s="17"/>
      <c r="AL78" s="17"/>
      <c r="AM78" s="58"/>
      <c r="AN78" s="57"/>
      <c r="AO78" s="17"/>
      <c r="AP78" s="58"/>
      <c r="AQ78" s="57"/>
      <c r="AR78" s="17"/>
      <c r="AS78" s="58"/>
      <c r="AT78" s="17"/>
    </row>
    <row r="79" spans="1:48" x14ac:dyDescent="0.2">
      <c r="A79" s="48"/>
      <c r="B79" s="17"/>
      <c r="C79" s="17"/>
      <c r="D79" s="49"/>
      <c r="E79" s="49"/>
      <c r="F79" s="50"/>
      <c r="G79" s="51"/>
      <c r="H79" s="17"/>
      <c r="I79" s="49"/>
      <c r="J79" s="50"/>
      <c r="K79" s="52"/>
      <c r="L79" s="17"/>
      <c r="M79" s="49"/>
      <c r="N79" s="50"/>
      <c r="O79" s="52"/>
      <c r="P79" s="17"/>
      <c r="Q79" s="49"/>
      <c r="R79" s="50"/>
      <c r="S79" s="54"/>
      <c r="T79" s="17"/>
      <c r="U79" s="53"/>
      <c r="V79" s="52"/>
      <c r="W79" s="17"/>
      <c r="X79" s="53"/>
      <c r="Y79" s="54"/>
      <c r="Z79" s="17"/>
      <c r="AA79" s="53"/>
      <c r="AB79" s="54"/>
      <c r="AC79" s="17"/>
      <c r="AD79" s="53"/>
      <c r="AE79" s="54"/>
      <c r="AF79" s="17"/>
      <c r="AG79" s="53"/>
      <c r="AH79" s="54"/>
      <c r="AI79" s="17"/>
      <c r="AJ79" s="53"/>
      <c r="AK79" s="55"/>
      <c r="AL79" s="17"/>
      <c r="AM79" s="56"/>
      <c r="AN79" s="57"/>
      <c r="AO79" s="17"/>
      <c r="AP79" s="58"/>
      <c r="AQ79" s="57"/>
      <c r="AR79" s="17"/>
      <c r="AS79" s="58"/>
      <c r="AT79" s="17"/>
    </row>
    <row r="80" spans="1:48" x14ac:dyDescent="0.2">
      <c r="A80" s="48"/>
      <c r="B80" s="59"/>
      <c r="C80" s="59"/>
      <c r="D80" s="58"/>
      <c r="E80" s="58"/>
      <c r="F80" s="60"/>
      <c r="G80" s="51"/>
      <c r="H80" s="17"/>
      <c r="I80" s="58"/>
      <c r="J80" s="60"/>
      <c r="K80" s="52"/>
      <c r="L80" s="17"/>
      <c r="M80" s="58"/>
      <c r="N80" s="60"/>
      <c r="O80" s="52"/>
      <c r="P80" s="17"/>
      <c r="Q80" s="58"/>
      <c r="R80" s="60"/>
      <c r="S80" s="52"/>
      <c r="T80" s="17"/>
      <c r="U80" s="53"/>
      <c r="V80" s="52"/>
      <c r="W80" s="17"/>
      <c r="X80" s="53"/>
      <c r="Y80" s="52"/>
      <c r="Z80" s="17"/>
      <c r="AA80" s="53"/>
      <c r="AB80" s="52"/>
      <c r="AC80" s="17"/>
      <c r="AD80" s="53"/>
      <c r="AE80" s="52"/>
      <c r="AF80" s="17"/>
      <c r="AG80" s="53"/>
      <c r="AH80" s="52"/>
      <c r="AI80" s="17"/>
      <c r="AJ80" s="53"/>
      <c r="AK80" s="17"/>
      <c r="AL80" s="17"/>
      <c r="AM80" s="58"/>
      <c r="AN80" s="57"/>
      <c r="AO80" s="17"/>
      <c r="AP80" s="58"/>
      <c r="AQ80" s="57"/>
      <c r="AR80" s="17"/>
      <c r="AS80" s="58"/>
      <c r="AT80" s="17"/>
    </row>
  </sheetData>
  <mergeCells count="13">
    <mergeCell ref="D1:F1"/>
    <mergeCell ref="V1:X1"/>
    <mergeCell ref="S1:U1"/>
    <mergeCell ref="AQ1:AS1"/>
    <mergeCell ref="Y1:AA1"/>
    <mergeCell ref="AB1:AD1"/>
    <mergeCell ref="AH1:AJ1"/>
    <mergeCell ref="AK1:AM1"/>
    <mergeCell ref="AN1:AP1"/>
    <mergeCell ref="G1:J1"/>
    <mergeCell ref="K1:N1"/>
    <mergeCell ref="O1:R1"/>
    <mergeCell ref="AE1:AG1"/>
  </mergeCells>
  <pageMargins left="0.75" right="0.75" top="0.48" bottom="0.41" header="0.33" footer="0.26"/>
  <pageSetup scale="4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33" workbookViewId="0">
      <selection activeCell="D60" sqref="D60"/>
    </sheetView>
  </sheetViews>
  <sheetFormatPr defaultRowHeight="12.75" x14ac:dyDescent="0.2"/>
  <sheetData>
    <row r="1" spans="1:8" ht="25.5" x14ac:dyDescent="0.2">
      <c r="A1" s="128" t="s">
        <v>277</v>
      </c>
      <c r="B1" s="2"/>
      <c r="C1" s="2"/>
    </row>
    <row r="2" spans="1:8" ht="25.5" x14ac:dyDescent="0.2">
      <c r="A2" s="128" t="s">
        <v>278</v>
      </c>
      <c r="B2" s="2"/>
      <c r="C2" s="2"/>
    </row>
    <row r="3" spans="1:8" ht="25.5" x14ac:dyDescent="0.2">
      <c r="A3" s="128" t="s">
        <v>279</v>
      </c>
      <c r="B3" s="2"/>
      <c r="C3" s="2"/>
    </row>
    <row r="4" spans="1:8" ht="25.5" x14ac:dyDescent="0.2">
      <c r="A4" s="128"/>
      <c r="B4" s="2"/>
      <c r="C4" s="2"/>
    </row>
    <row r="5" spans="1:8" ht="18.75" x14ac:dyDescent="0.2">
      <c r="A5" s="130" t="s">
        <v>256</v>
      </c>
      <c r="B5" s="2"/>
      <c r="C5" s="2"/>
    </row>
    <row r="6" spans="1:8" ht="18.75" x14ac:dyDescent="0.2">
      <c r="A6" s="113" t="s">
        <v>280</v>
      </c>
    </row>
    <row r="7" spans="1:8" ht="15.75" x14ac:dyDescent="0.2">
      <c r="A7" s="131" t="s">
        <v>64</v>
      </c>
      <c r="B7" t="s">
        <v>65</v>
      </c>
      <c r="C7" s="134">
        <v>0.62986111111111109</v>
      </c>
      <c r="D7" s="147">
        <f>C7/2.1</f>
        <v>0.29993386243386239</v>
      </c>
      <c r="G7" t="s">
        <v>288</v>
      </c>
      <c r="H7" s="147">
        <v>0.51944444444444449</v>
      </c>
    </row>
    <row r="8" spans="1:8" ht="15.75" x14ac:dyDescent="0.2">
      <c r="A8" s="131" t="s">
        <v>124</v>
      </c>
      <c r="B8" t="s">
        <v>123</v>
      </c>
      <c r="C8" s="134">
        <v>0.69791666666666663</v>
      </c>
      <c r="D8" s="147">
        <f t="shared" ref="D8:D12" si="0">C8/2.1</f>
        <v>0.33234126984126983</v>
      </c>
      <c r="H8" s="147"/>
    </row>
    <row r="9" spans="1:8" ht="15.75" x14ac:dyDescent="0.2">
      <c r="A9" s="131" t="s">
        <v>128</v>
      </c>
      <c r="B9" t="s">
        <v>127</v>
      </c>
      <c r="C9" s="134">
        <v>0.71250000000000002</v>
      </c>
      <c r="D9" s="147">
        <f t="shared" si="0"/>
        <v>0.3392857142857143</v>
      </c>
    </row>
    <row r="10" spans="1:8" ht="15.75" x14ac:dyDescent="0.2">
      <c r="A10" s="131" t="s">
        <v>67</v>
      </c>
      <c r="B10" t="s">
        <v>68</v>
      </c>
      <c r="C10" s="134">
        <v>0.73611111111111116</v>
      </c>
      <c r="D10" s="147">
        <f t="shared" si="0"/>
        <v>0.35052910052910052</v>
      </c>
    </row>
    <row r="11" spans="1:8" ht="15.75" x14ac:dyDescent="0.2">
      <c r="A11" s="131" t="s">
        <v>139</v>
      </c>
      <c r="B11" t="s">
        <v>138</v>
      </c>
      <c r="C11" s="134">
        <v>0.76250000000000007</v>
      </c>
      <c r="D11" s="147">
        <f t="shared" si="0"/>
        <v>0.36309523809523814</v>
      </c>
    </row>
    <row r="12" spans="1:8" ht="15.75" x14ac:dyDescent="0.2">
      <c r="A12" s="131" t="s">
        <v>143</v>
      </c>
      <c r="B12" t="s">
        <v>142</v>
      </c>
      <c r="C12" s="134">
        <v>0.94166666666666676</v>
      </c>
      <c r="D12" s="147">
        <f t="shared" si="0"/>
        <v>0.44841269841269843</v>
      </c>
    </row>
    <row r="13" spans="1:8" ht="15.75" x14ac:dyDescent="0.2">
      <c r="A13" s="131" t="s">
        <v>129</v>
      </c>
      <c r="B13" t="s">
        <v>88</v>
      </c>
      <c r="C13" s="2" t="s">
        <v>240</v>
      </c>
    </row>
    <row r="14" spans="1:8" ht="15.75" x14ac:dyDescent="0.2">
      <c r="A14" s="129"/>
      <c r="C14" s="2"/>
    </row>
    <row r="15" spans="1:8" ht="18.75" x14ac:dyDescent="0.2">
      <c r="A15" s="113" t="s">
        <v>281</v>
      </c>
    </row>
    <row r="16" spans="1:8" ht="15.75" x14ac:dyDescent="0.2">
      <c r="A16" s="131" t="s">
        <v>49</v>
      </c>
      <c r="B16" t="s">
        <v>50</v>
      </c>
      <c r="C16" s="134">
        <v>0.60277777777777775</v>
      </c>
      <c r="D16" s="147">
        <f t="shared" ref="D16:D24" si="1">C16/2.1</f>
        <v>0.28703703703703703</v>
      </c>
    </row>
    <row r="17" spans="1:4" ht="15.75" x14ac:dyDescent="0.2">
      <c r="A17" s="131" t="s">
        <v>214</v>
      </c>
      <c r="B17" t="s">
        <v>176</v>
      </c>
      <c r="C17" s="134">
        <v>0.51736111111111105</v>
      </c>
      <c r="D17" s="147">
        <f t="shared" si="1"/>
        <v>0.24636243386243381</v>
      </c>
    </row>
    <row r="18" spans="1:4" ht="15.75" x14ac:dyDescent="0.2">
      <c r="A18" s="131" t="s">
        <v>42</v>
      </c>
      <c r="B18" t="s">
        <v>43</v>
      </c>
      <c r="C18" s="134">
        <v>0.58472222222222225</v>
      </c>
      <c r="D18" s="147">
        <f t="shared" si="1"/>
        <v>0.27843915343915343</v>
      </c>
    </row>
    <row r="19" spans="1:4" ht="15.75" x14ac:dyDescent="0.2">
      <c r="A19" s="131" t="s">
        <v>150</v>
      </c>
      <c r="B19" t="s">
        <v>151</v>
      </c>
      <c r="C19" s="134">
        <v>0.54166666666666663</v>
      </c>
      <c r="D19" s="147">
        <f t="shared" si="1"/>
        <v>0.25793650793650791</v>
      </c>
    </row>
    <row r="20" spans="1:4" ht="15.75" x14ac:dyDescent="0.2">
      <c r="A20" s="131" t="s">
        <v>47</v>
      </c>
      <c r="B20" t="s">
        <v>242</v>
      </c>
      <c r="C20" s="134">
        <v>0.59861111111111109</v>
      </c>
      <c r="D20" s="147">
        <f t="shared" si="1"/>
        <v>0.28505291005291006</v>
      </c>
    </row>
    <row r="21" spans="1:4" ht="15.75" x14ac:dyDescent="0.2">
      <c r="A21" s="131" t="s">
        <v>32</v>
      </c>
      <c r="B21" t="s">
        <v>33</v>
      </c>
      <c r="C21" s="134">
        <v>0.49027777777777781</v>
      </c>
      <c r="D21" s="147">
        <f t="shared" si="1"/>
        <v>0.23346560846560846</v>
      </c>
    </row>
    <row r="22" spans="1:4" ht="15.75" x14ac:dyDescent="0.2">
      <c r="A22" s="131" t="s">
        <v>92</v>
      </c>
      <c r="B22" t="s">
        <v>91</v>
      </c>
      <c r="C22" s="134">
        <v>0.56180555555555556</v>
      </c>
      <c r="D22" s="147">
        <f t="shared" si="1"/>
        <v>0.267526455026455</v>
      </c>
    </row>
    <row r="23" spans="1:4" ht="15.75" x14ac:dyDescent="0.2">
      <c r="A23" s="131" t="s">
        <v>76</v>
      </c>
      <c r="B23" t="s">
        <v>77</v>
      </c>
      <c r="C23" s="134">
        <v>0.68541666666666667</v>
      </c>
      <c r="D23" s="147">
        <f t="shared" si="1"/>
        <v>0.3263888888888889</v>
      </c>
    </row>
    <row r="24" spans="1:4" ht="15.75" x14ac:dyDescent="0.2">
      <c r="A24" s="131" t="s">
        <v>34</v>
      </c>
      <c r="B24" t="s">
        <v>35</v>
      </c>
      <c r="C24" s="134">
        <v>0.51736111111111105</v>
      </c>
      <c r="D24" s="147">
        <f t="shared" si="1"/>
        <v>0.24636243386243381</v>
      </c>
    </row>
    <row r="25" spans="1:4" ht="15.75" x14ac:dyDescent="0.2">
      <c r="A25" s="129"/>
      <c r="C25" s="2"/>
    </row>
    <row r="26" spans="1:4" ht="18.75" x14ac:dyDescent="0.2">
      <c r="A26" s="113" t="s">
        <v>282</v>
      </c>
    </row>
    <row r="27" spans="1:4" ht="15.75" x14ac:dyDescent="0.2">
      <c r="A27" s="131" t="s">
        <v>141</v>
      </c>
      <c r="B27" t="s">
        <v>78</v>
      </c>
      <c r="C27" s="146">
        <v>0.66597222222222219</v>
      </c>
      <c r="D27" s="147">
        <f t="shared" ref="D27:D33" si="2">C27/2.1</f>
        <v>0.31712962962962959</v>
      </c>
    </row>
    <row r="28" spans="1:4" ht="15.75" x14ac:dyDescent="0.2">
      <c r="A28" s="129" t="s">
        <v>131</v>
      </c>
      <c r="B28" t="s">
        <v>130</v>
      </c>
      <c r="C28" s="134">
        <v>0.69166666666666676</v>
      </c>
      <c r="D28" s="147">
        <f t="shared" si="2"/>
        <v>0.32936507936507942</v>
      </c>
    </row>
    <row r="29" spans="1:4" ht="15.75" x14ac:dyDescent="0.2">
      <c r="A29" s="131" t="s">
        <v>140</v>
      </c>
      <c r="B29" t="s">
        <v>72</v>
      </c>
      <c r="C29" s="134">
        <v>0.75069444444444444</v>
      </c>
      <c r="D29" s="147">
        <f t="shared" si="2"/>
        <v>0.35747354497354494</v>
      </c>
    </row>
    <row r="30" spans="1:4" ht="15.75" x14ac:dyDescent="0.2">
      <c r="A30" s="129" t="s">
        <v>152</v>
      </c>
      <c r="B30" t="s">
        <v>153</v>
      </c>
      <c r="C30" s="2"/>
      <c r="D30" s="147"/>
    </row>
    <row r="31" spans="1:4" ht="15.75" customHeight="1" x14ac:dyDescent="0.2">
      <c r="A31" s="131" t="s">
        <v>145</v>
      </c>
      <c r="B31" t="s">
        <v>144</v>
      </c>
      <c r="C31" s="146">
        <v>0.86736111111111114</v>
      </c>
      <c r="D31" s="147">
        <f t="shared" si="2"/>
        <v>0.41302910052910052</v>
      </c>
    </row>
    <row r="32" spans="1:4" ht="15.75" customHeight="1" x14ac:dyDescent="0.2">
      <c r="A32" s="131" t="s">
        <v>135</v>
      </c>
      <c r="B32" t="s">
        <v>134</v>
      </c>
      <c r="C32" s="131"/>
      <c r="D32" s="147">
        <f t="shared" si="2"/>
        <v>0</v>
      </c>
    </row>
    <row r="33" spans="1:4" ht="15.75" customHeight="1" x14ac:dyDescent="0.2">
      <c r="A33" s="131" t="s">
        <v>137</v>
      </c>
      <c r="B33" t="s">
        <v>136</v>
      </c>
      <c r="C33" s="146">
        <v>0.83263888888888893</v>
      </c>
      <c r="D33" s="147">
        <f t="shared" si="2"/>
        <v>0.39649470899470901</v>
      </c>
    </row>
    <row r="34" spans="1:4" ht="12.75" customHeight="1" x14ac:dyDescent="0.2">
      <c r="A34" s="131"/>
      <c r="C34" s="131"/>
    </row>
    <row r="35" spans="1:4" ht="12.75" customHeight="1" x14ac:dyDescent="0.2">
      <c r="A35" s="131"/>
      <c r="C35" s="131"/>
    </row>
    <row r="36" spans="1:4" x14ac:dyDescent="0.2">
      <c r="A36" s="132"/>
      <c r="C36" s="132"/>
    </row>
    <row r="37" spans="1:4" ht="18.75" x14ac:dyDescent="0.2">
      <c r="A37" s="113" t="s">
        <v>283</v>
      </c>
    </row>
    <row r="38" spans="1:4" ht="15.75" x14ac:dyDescent="0.2">
      <c r="A38" s="131" t="s">
        <v>118</v>
      </c>
      <c r="B38" t="s">
        <v>117</v>
      </c>
      <c r="C38" s="134">
        <v>0.51666666666666672</v>
      </c>
      <c r="D38" s="147">
        <f t="shared" ref="D38:D60" si="3">C38/2.1</f>
        <v>0.24603174603174605</v>
      </c>
    </row>
    <row r="39" spans="1:4" ht="15.75" x14ac:dyDescent="0.2">
      <c r="A39" s="131" t="s">
        <v>101</v>
      </c>
      <c r="B39" t="s">
        <v>100</v>
      </c>
      <c r="C39" s="134">
        <v>0.52569444444444446</v>
      </c>
      <c r="D39" s="147">
        <f t="shared" si="3"/>
        <v>0.25033068783068785</v>
      </c>
    </row>
    <row r="40" spans="1:4" ht="15.75" x14ac:dyDescent="0.2">
      <c r="A40" s="131" t="s">
        <v>87</v>
      </c>
      <c r="B40" t="s">
        <v>86</v>
      </c>
      <c r="C40" s="134">
        <v>0.55208333333333337</v>
      </c>
      <c r="D40" s="147">
        <f t="shared" si="3"/>
        <v>0.26289682539682541</v>
      </c>
    </row>
    <row r="41" spans="1:4" ht="15.75" x14ac:dyDescent="0.2">
      <c r="A41" s="131" t="s">
        <v>99</v>
      </c>
      <c r="B41" t="s">
        <v>98</v>
      </c>
      <c r="C41" s="134">
        <v>0.55625000000000002</v>
      </c>
      <c r="D41" s="147">
        <f t="shared" si="3"/>
        <v>0.26488095238095238</v>
      </c>
    </row>
    <row r="42" spans="1:4" ht="15.75" x14ac:dyDescent="0.2">
      <c r="A42" s="131" t="s">
        <v>103</v>
      </c>
      <c r="B42" t="s">
        <v>175</v>
      </c>
      <c r="C42" s="134">
        <v>0.56874999999999998</v>
      </c>
      <c r="D42" s="147">
        <f t="shared" si="3"/>
        <v>0.27083333333333331</v>
      </c>
    </row>
    <row r="43" spans="1:4" ht="15.75" x14ac:dyDescent="0.2">
      <c r="A43" s="131" t="s">
        <v>74</v>
      </c>
      <c r="B43" t="s">
        <v>75</v>
      </c>
      <c r="C43" s="134">
        <v>0.57013888888888886</v>
      </c>
      <c r="D43" s="147">
        <f t="shared" si="3"/>
        <v>0.27149470899470896</v>
      </c>
    </row>
    <row r="44" spans="1:4" ht="15.75" x14ac:dyDescent="0.2">
      <c r="A44" s="131" t="s">
        <v>108</v>
      </c>
      <c r="B44" t="s">
        <v>154</v>
      </c>
      <c r="C44" s="134">
        <v>0.67013888888888884</v>
      </c>
      <c r="D44" s="147">
        <f t="shared" si="3"/>
        <v>0.31911375661375657</v>
      </c>
    </row>
    <row r="45" spans="1:4" ht="15.75" x14ac:dyDescent="0.2">
      <c r="A45" s="131" t="s">
        <v>70</v>
      </c>
      <c r="B45" t="s">
        <v>73</v>
      </c>
      <c r="C45" s="134">
        <v>0.54583333333333328</v>
      </c>
      <c r="D45" s="147">
        <f t="shared" si="3"/>
        <v>0.25992063492063489</v>
      </c>
    </row>
    <row r="46" spans="1:4" ht="15.75" x14ac:dyDescent="0.2">
      <c r="A46" s="131" t="s">
        <v>36</v>
      </c>
      <c r="B46" t="s">
        <v>245</v>
      </c>
      <c r="C46" s="134">
        <v>0.56805555555555554</v>
      </c>
      <c r="D46" s="147">
        <f t="shared" si="3"/>
        <v>0.27050264550264547</v>
      </c>
    </row>
    <row r="47" spans="1:4" ht="15.75" x14ac:dyDescent="0.2">
      <c r="A47" s="131" t="s">
        <v>116</v>
      </c>
      <c r="B47" t="s">
        <v>115</v>
      </c>
      <c r="C47" s="134">
        <v>0.69652777777777775</v>
      </c>
      <c r="D47" s="147">
        <f t="shared" si="3"/>
        <v>0.33167989417989413</v>
      </c>
    </row>
    <row r="48" spans="1:4" ht="15.75" x14ac:dyDescent="0.2">
      <c r="A48" s="131" t="s">
        <v>89</v>
      </c>
      <c r="B48" t="s">
        <v>88</v>
      </c>
      <c r="C48" s="134">
        <v>0.5854166666666667</v>
      </c>
      <c r="D48" s="147">
        <f t="shared" si="3"/>
        <v>0.27876984126984128</v>
      </c>
    </row>
    <row r="49" spans="1:4" ht="15.75" x14ac:dyDescent="0.2">
      <c r="A49" s="131" t="s">
        <v>148</v>
      </c>
      <c r="B49" t="s">
        <v>215</v>
      </c>
      <c r="C49" s="134">
        <v>0.69791666666666663</v>
      </c>
      <c r="D49" s="147">
        <f t="shared" si="3"/>
        <v>0.33234126984126983</v>
      </c>
    </row>
    <row r="50" spans="1:4" ht="15.75" x14ac:dyDescent="0.2">
      <c r="A50" s="129" t="s">
        <v>120</v>
      </c>
      <c r="B50" t="s">
        <v>119</v>
      </c>
      <c r="C50" s="2"/>
      <c r="D50" s="147"/>
    </row>
    <row r="51" spans="1:4" ht="15.75" x14ac:dyDescent="0.2">
      <c r="A51" s="131" t="s">
        <v>80</v>
      </c>
      <c r="B51" t="s">
        <v>44</v>
      </c>
      <c r="C51" s="134">
        <v>0.67152777777777783</v>
      </c>
      <c r="D51" s="147">
        <f t="shared" si="3"/>
        <v>0.31977513227513227</v>
      </c>
    </row>
    <row r="52" spans="1:4" ht="15.75" x14ac:dyDescent="0.2">
      <c r="A52" s="131" t="s">
        <v>110</v>
      </c>
      <c r="B52" t="s">
        <v>109</v>
      </c>
      <c r="C52" s="134">
        <v>0.58333333333333337</v>
      </c>
      <c r="D52" s="147">
        <f t="shared" si="3"/>
        <v>0.27777777777777779</v>
      </c>
    </row>
    <row r="53" spans="1:4" ht="15.75" x14ac:dyDescent="0.2">
      <c r="A53" s="131" t="s">
        <v>85</v>
      </c>
      <c r="B53" t="s">
        <v>84</v>
      </c>
      <c r="C53" s="134">
        <v>0.58402777777777781</v>
      </c>
      <c r="D53" s="147">
        <f t="shared" si="3"/>
        <v>0.27810846560846564</v>
      </c>
    </row>
    <row r="54" spans="1:4" ht="15.75" x14ac:dyDescent="0.2">
      <c r="A54" s="129" t="s">
        <v>87</v>
      </c>
      <c r="B54" t="s">
        <v>90</v>
      </c>
      <c r="C54" s="134">
        <v>0.64722222222222225</v>
      </c>
      <c r="D54" s="147">
        <f t="shared" si="3"/>
        <v>0.3082010582010582</v>
      </c>
    </row>
    <row r="55" spans="1:4" ht="15.75" x14ac:dyDescent="0.2">
      <c r="A55" s="129" t="s">
        <v>179</v>
      </c>
      <c r="B55" t="s">
        <v>180</v>
      </c>
      <c r="C55" s="134">
        <v>0.61249999999999993</v>
      </c>
      <c r="D55" s="147">
        <f t="shared" si="3"/>
        <v>0.29166666666666663</v>
      </c>
    </row>
    <row r="56" spans="1:4" ht="15.75" x14ac:dyDescent="0.2">
      <c r="A56" s="129" t="s">
        <v>113</v>
      </c>
      <c r="B56" t="s">
        <v>112</v>
      </c>
      <c r="C56" s="134"/>
      <c r="D56" s="147"/>
    </row>
    <row r="57" spans="1:4" ht="15.75" x14ac:dyDescent="0.2">
      <c r="A57" s="129" t="s">
        <v>107</v>
      </c>
      <c r="B57" t="s">
        <v>57</v>
      </c>
      <c r="C57" s="134">
        <v>0.73125000000000007</v>
      </c>
      <c r="D57" s="147">
        <f t="shared" si="3"/>
        <v>0.34821428571428575</v>
      </c>
    </row>
    <row r="58" spans="1:4" ht="15.75" x14ac:dyDescent="0.2">
      <c r="A58" s="129" t="s">
        <v>32</v>
      </c>
      <c r="B58" t="s">
        <v>104</v>
      </c>
      <c r="C58" s="134">
        <v>0.65833333333333333</v>
      </c>
      <c r="D58" s="147">
        <f t="shared" si="3"/>
        <v>0.31349206349206349</v>
      </c>
    </row>
    <row r="59" spans="1:4" ht="15.75" x14ac:dyDescent="0.2">
      <c r="A59" s="129" t="s">
        <v>212</v>
      </c>
      <c r="B59" t="s">
        <v>218</v>
      </c>
      <c r="C59" s="134">
        <v>0.72430555555555554</v>
      </c>
      <c r="D59" s="147">
        <f t="shared" si="3"/>
        <v>0.34490740740740738</v>
      </c>
    </row>
    <row r="60" spans="1:4" ht="15.75" x14ac:dyDescent="0.2">
      <c r="A60" s="129" t="s">
        <v>181</v>
      </c>
      <c r="B60" t="s">
        <v>182</v>
      </c>
      <c r="C60" s="134">
        <v>0.72152777777777777</v>
      </c>
      <c r="D60" s="147">
        <f t="shared" si="3"/>
        <v>0.34358465608465605</v>
      </c>
    </row>
    <row r="61" spans="1:4" ht="15.75" x14ac:dyDescent="0.2">
      <c r="A61" s="129"/>
      <c r="C61" s="2"/>
    </row>
    <row r="62" spans="1:4" ht="15.75" x14ac:dyDescent="0.2">
      <c r="A62" s="129"/>
      <c r="C62" s="2"/>
    </row>
    <row r="63" spans="1:4" ht="18.75" x14ac:dyDescent="0.2">
      <c r="A63" s="113" t="s">
        <v>284</v>
      </c>
    </row>
    <row r="64" spans="1:4" ht="15.75" x14ac:dyDescent="0.2">
      <c r="A64" s="131" t="s">
        <v>97</v>
      </c>
      <c r="B64" t="s">
        <v>96</v>
      </c>
      <c r="C64" s="134">
        <v>0.77013888888888893</v>
      </c>
      <c r="D64" s="147">
        <f>C64/3.1</f>
        <v>0.24843189964157705</v>
      </c>
    </row>
    <row r="65" spans="1:4" ht="15.75" x14ac:dyDescent="0.2">
      <c r="A65" s="131" t="s">
        <v>38</v>
      </c>
      <c r="B65" t="s">
        <v>39</v>
      </c>
      <c r="C65" s="134">
        <v>0.80347222222222225</v>
      </c>
      <c r="D65" s="147">
        <f t="shared" ref="D65:D72" si="4">C65/3.1</f>
        <v>0.25918458781362008</v>
      </c>
    </row>
    <row r="66" spans="1:4" ht="15.75" x14ac:dyDescent="0.2">
      <c r="A66" s="131" t="s">
        <v>213</v>
      </c>
      <c r="B66" t="s">
        <v>41</v>
      </c>
      <c r="C66" s="134">
        <v>0.75763888888888886</v>
      </c>
      <c r="D66" s="147">
        <f t="shared" si="4"/>
        <v>0.24439964157706093</v>
      </c>
    </row>
    <row r="67" spans="1:4" ht="15.75" x14ac:dyDescent="0.2">
      <c r="A67" s="131" t="s">
        <v>111</v>
      </c>
      <c r="B67" t="s">
        <v>3</v>
      </c>
      <c r="C67" s="134">
        <v>0.7597222222222223</v>
      </c>
      <c r="D67" s="147">
        <f t="shared" si="4"/>
        <v>0.24507168458781364</v>
      </c>
    </row>
    <row r="68" spans="1:4" ht="15.75" x14ac:dyDescent="0.2">
      <c r="A68" s="131" t="s">
        <v>106</v>
      </c>
      <c r="B68" t="s">
        <v>105</v>
      </c>
      <c r="C68" s="134">
        <v>0.77847222222222223</v>
      </c>
      <c r="D68" s="147">
        <f t="shared" si="4"/>
        <v>0.25112007168458783</v>
      </c>
    </row>
    <row r="69" spans="1:4" ht="15.75" x14ac:dyDescent="0.2">
      <c r="A69" s="131" t="s">
        <v>38</v>
      </c>
      <c r="B69" t="s">
        <v>69</v>
      </c>
      <c r="C69" s="134">
        <v>0.75277777777777777</v>
      </c>
      <c r="D69" s="147">
        <f t="shared" si="4"/>
        <v>0.24283154121863798</v>
      </c>
    </row>
    <row r="70" spans="1:4" ht="15.75" x14ac:dyDescent="0.2">
      <c r="A70" s="131" t="s">
        <v>36</v>
      </c>
      <c r="B70" t="s">
        <v>37</v>
      </c>
      <c r="C70" s="134">
        <v>0.77847222222222223</v>
      </c>
      <c r="D70" s="147">
        <f t="shared" si="4"/>
        <v>0.25112007168458783</v>
      </c>
    </row>
    <row r="71" spans="1:4" ht="15.75" x14ac:dyDescent="0.2">
      <c r="A71" s="131" t="s">
        <v>45</v>
      </c>
      <c r="B71" t="s">
        <v>46</v>
      </c>
      <c r="C71" s="134">
        <v>0.75555555555555554</v>
      </c>
      <c r="D71" s="147">
        <f t="shared" si="4"/>
        <v>0.24372759856630824</v>
      </c>
    </row>
    <row r="72" spans="1:4" ht="15.75" x14ac:dyDescent="0.2">
      <c r="A72" s="131" t="s">
        <v>286</v>
      </c>
      <c r="B72" t="s">
        <v>184</v>
      </c>
      <c r="C72" s="134">
        <v>0.75138888888888899</v>
      </c>
      <c r="D72" s="147">
        <f t="shared" si="4"/>
        <v>0.24238351254480289</v>
      </c>
    </row>
    <row r="73" spans="1:4" ht="15.75" x14ac:dyDescent="0.2">
      <c r="A73" s="131"/>
      <c r="C73" s="2"/>
    </row>
    <row r="74" spans="1:4" ht="15.75" x14ac:dyDescent="0.2">
      <c r="A74" s="131"/>
      <c r="C74" s="2"/>
    </row>
    <row r="75" spans="1:4" ht="18.75" x14ac:dyDescent="0.2">
      <c r="A75" s="145" t="s">
        <v>285</v>
      </c>
    </row>
    <row r="76" spans="1:4" ht="15.75" x14ac:dyDescent="0.2">
      <c r="A76" s="131" t="s">
        <v>56</v>
      </c>
      <c r="B76" t="s">
        <v>57</v>
      </c>
      <c r="C76" s="134">
        <v>0.86458333333333337</v>
      </c>
      <c r="D76" s="147">
        <f>C76/3.1</f>
        <v>0.27889784946236562</v>
      </c>
    </row>
    <row r="77" spans="1:4" ht="15.75" x14ac:dyDescent="0.2">
      <c r="A77" s="131" t="s">
        <v>52</v>
      </c>
      <c r="B77" t="s">
        <v>53</v>
      </c>
      <c r="C77" s="134">
        <v>0.85</v>
      </c>
      <c r="D77" s="147">
        <f t="shared" ref="D77:D82" si="5">C77/3.1</f>
        <v>0.27419354838709675</v>
      </c>
    </row>
    <row r="78" spans="1:4" ht="15.75" x14ac:dyDescent="0.2">
      <c r="A78" s="131" t="s">
        <v>54</v>
      </c>
      <c r="B78" t="s">
        <v>55</v>
      </c>
      <c r="C78" s="134">
        <v>0.85069444444444453</v>
      </c>
      <c r="D78" s="147">
        <f t="shared" si="5"/>
        <v>0.27441756272401435</v>
      </c>
    </row>
    <row r="79" spans="1:4" ht="15.75" x14ac:dyDescent="0.2">
      <c r="A79" s="131" t="s">
        <v>60</v>
      </c>
      <c r="B79" t="s">
        <v>61</v>
      </c>
      <c r="C79" s="134">
        <v>0.95624999999999993</v>
      </c>
      <c r="D79" s="147">
        <f t="shared" si="5"/>
        <v>0.30846774193548382</v>
      </c>
    </row>
    <row r="80" spans="1:4" ht="15.75" x14ac:dyDescent="0.2">
      <c r="A80" s="131" t="s">
        <v>66</v>
      </c>
      <c r="B80" t="s">
        <v>72</v>
      </c>
      <c r="C80" s="135">
        <v>1.0451388888888888</v>
      </c>
      <c r="D80" s="147">
        <f t="shared" si="5"/>
        <v>0.3371415770609319</v>
      </c>
    </row>
    <row r="81" spans="1:4" ht="15.75" x14ac:dyDescent="0.2">
      <c r="A81" s="131" t="s">
        <v>62</v>
      </c>
      <c r="B81" t="s">
        <v>63</v>
      </c>
      <c r="C81" s="134">
        <v>0.94305555555555554</v>
      </c>
      <c r="D81" s="147">
        <f t="shared" si="5"/>
        <v>0.30421146953405015</v>
      </c>
    </row>
    <row r="82" spans="1:4" ht="15.75" x14ac:dyDescent="0.2">
      <c r="A82" s="131" t="s">
        <v>58</v>
      </c>
      <c r="B82" t="s">
        <v>59</v>
      </c>
      <c r="C82" s="135">
        <v>1.0305555555555557</v>
      </c>
      <c r="D82" s="147">
        <f t="shared" si="5"/>
        <v>0.33243727598566308</v>
      </c>
    </row>
    <row r="83" spans="1:4" ht="15.75" x14ac:dyDescent="0.2">
      <c r="A83" s="129"/>
      <c r="B83" s="2"/>
      <c r="C83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3" sqref="A3"/>
    </sheetView>
  </sheetViews>
  <sheetFormatPr defaultRowHeight="12.75" x14ac:dyDescent="0.2"/>
  <cols>
    <col min="1" max="1" width="23.85546875" style="2" bestFit="1" customWidth="1"/>
    <col min="2" max="2" width="32.42578125" style="2" bestFit="1" customWidth="1"/>
    <col min="3" max="3" width="27.28515625" style="2" bestFit="1" customWidth="1"/>
    <col min="4" max="4" width="12.28515625" style="2" bestFit="1" customWidth="1"/>
    <col min="5" max="16384" width="9.140625" style="2"/>
  </cols>
  <sheetData>
    <row r="1" spans="1:4" ht="21" thickBot="1" x14ac:dyDescent="0.35">
      <c r="A1" s="1" t="s">
        <v>8</v>
      </c>
      <c r="B1" s="1" t="s">
        <v>9</v>
      </c>
      <c r="C1" s="1" t="s">
        <v>10</v>
      </c>
      <c r="D1" s="1" t="s">
        <v>30</v>
      </c>
    </row>
    <row r="2" spans="1:4" ht="16.5" thickBot="1" x14ac:dyDescent="0.25">
      <c r="A2" s="40" t="s">
        <v>174</v>
      </c>
      <c r="B2" s="41" t="s">
        <v>0</v>
      </c>
      <c r="C2" s="41" t="s">
        <v>155</v>
      </c>
      <c r="D2" s="5" t="s">
        <v>31</v>
      </c>
    </row>
    <row r="3" spans="1:4" ht="19.5" thickBot="1" x14ac:dyDescent="0.25">
      <c r="A3" s="40" t="s">
        <v>165</v>
      </c>
      <c r="B3" s="41" t="s">
        <v>11</v>
      </c>
      <c r="C3" s="41" t="s">
        <v>12</v>
      </c>
      <c r="D3" s="5" t="s">
        <v>31</v>
      </c>
    </row>
    <row r="4" spans="1:4" ht="19.5" thickBot="1" x14ac:dyDescent="0.25">
      <c r="A4" s="42" t="s">
        <v>166</v>
      </c>
      <c r="B4" s="43" t="s">
        <v>13</v>
      </c>
      <c r="C4" s="43" t="s">
        <v>14</v>
      </c>
    </row>
    <row r="5" spans="1:4" ht="15.75" customHeight="1" x14ac:dyDescent="0.2">
      <c r="A5" s="158" t="s">
        <v>167</v>
      </c>
      <c r="B5" s="44" t="s">
        <v>15</v>
      </c>
      <c r="C5" s="160" t="s">
        <v>17</v>
      </c>
    </row>
    <row r="6" spans="1:4" ht="16.5" thickBot="1" x14ac:dyDescent="0.25">
      <c r="A6" s="159"/>
      <c r="B6" s="43" t="s">
        <v>16</v>
      </c>
      <c r="C6" s="161"/>
    </row>
    <row r="7" spans="1:4" ht="15.75" customHeight="1" x14ac:dyDescent="0.2">
      <c r="A7" s="158" t="s">
        <v>156</v>
      </c>
      <c r="B7" s="44" t="s">
        <v>18</v>
      </c>
      <c r="C7" s="160" t="s">
        <v>158</v>
      </c>
    </row>
    <row r="8" spans="1:4" ht="16.5" thickBot="1" x14ac:dyDescent="0.25">
      <c r="A8" s="159"/>
      <c r="B8" s="43" t="s">
        <v>157</v>
      </c>
      <c r="C8" s="161"/>
    </row>
    <row r="9" spans="1:4" ht="32.25" customHeight="1" x14ac:dyDescent="0.2">
      <c r="A9" s="158" t="s">
        <v>168</v>
      </c>
      <c r="B9" s="44" t="s">
        <v>20</v>
      </c>
      <c r="C9" s="160" t="s">
        <v>19</v>
      </c>
    </row>
    <row r="10" spans="1:4" ht="15.75" customHeight="1" thickBot="1" x14ac:dyDescent="0.25">
      <c r="A10" s="159"/>
      <c r="B10" s="43" t="s">
        <v>159</v>
      </c>
      <c r="C10" s="161"/>
    </row>
    <row r="11" spans="1:4" ht="19.5" customHeight="1" x14ac:dyDescent="0.2">
      <c r="A11" s="158" t="s">
        <v>169</v>
      </c>
      <c r="B11" s="158" t="s">
        <v>160</v>
      </c>
      <c r="C11" s="160" t="s">
        <v>12</v>
      </c>
    </row>
    <row r="12" spans="1:4" ht="16.5" customHeight="1" thickBot="1" x14ac:dyDescent="0.25">
      <c r="A12" s="159"/>
      <c r="B12" s="159"/>
      <c r="C12" s="161"/>
    </row>
    <row r="13" spans="1:4" ht="20.25" customHeight="1" x14ac:dyDescent="0.2">
      <c r="A13" s="158" t="s">
        <v>170</v>
      </c>
      <c r="B13" s="44" t="s">
        <v>161</v>
      </c>
      <c r="C13" s="160" t="s">
        <v>21</v>
      </c>
    </row>
    <row r="14" spans="1:4" ht="15.75" customHeight="1" thickBot="1" x14ac:dyDescent="0.25">
      <c r="A14" s="159"/>
      <c r="B14" s="43" t="s">
        <v>16</v>
      </c>
      <c r="C14" s="161"/>
    </row>
    <row r="15" spans="1:4" ht="32.25" customHeight="1" x14ac:dyDescent="0.2">
      <c r="A15" s="158" t="s">
        <v>171</v>
      </c>
      <c r="B15" s="44" t="s">
        <v>162</v>
      </c>
      <c r="C15" s="160" t="s">
        <v>164</v>
      </c>
    </row>
    <row r="16" spans="1:4" ht="15.75" customHeight="1" thickBot="1" x14ac:dyDescent="0.25">
      <c r="A16" s="159"/>
      <c r="B16" s="43" t="s">
        <v>163</v>
      </c>
      <c r="C16" s="161"/>
    </row>
    <row r="17" spans="1:3" ht="35.25" thickBot="1" x14ac:dyDescent="0.25">
      <c r="A17" s="42" t="s">
        <v>172</v>
      </c>
      <c r="B17" s="43" t="s">
        <v>22</v>
      </c>
      <c r="C17" s="43" t="s">
        <v>12</v>
      </c>
    </row>
    <row r="18" spans="1:3" ht="19.5" thickBot="1" x14ac:dyDescent="0.25">
      <c r="A18" s="42" t="s">
        <v>173</v>
      </c>
      <c r="B18" s="43" t="s">
        <v>23</v>
      </c>
      <c r="C18" s="43" t="s">
        <v>24</v>
      </c>
    </row>
  </sheetData>
  <mergeCells count="13">
    <mergeCell ref="A13:A14"/>
    <mergeCell ref="C13:C14"/>
    <mergeCell ref="A15:A16"/>
    <mergeCell ref="C15:C16"/>
    <mergeCell ref="B11:B12"/>
    <mergeCell ref="A11:A12"/>
    <mergeCell ref="C11:C12"/>
    <mergeCell ref="A5:A6"/>
    <mergeCell ref="C5:C6"/>
    <mergeCell ref="A7:A8"/>
    <mergeCell ref="C7:C8"/>
    <mergeCell ref="A9:A10"/>
    <mergeCell ref="C9:C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selection activeCell="F23" sqref="F23"/>
    </sheetView>
  </sheetViews>
  <sheetFormatPr defaultRowHeight="12.75" x14ac:dyDescent="0.2"/>
  <cols>
    <col min="1" max="8" width="9.140625" style="61"/>
    <col min="9" max="9" width="11" style="61" customWidth="1"/>
    <col min="10" max="264" width="9.140625" style="61"/>
    <col min="265" max="265" width="11" style="61" customWidth="1"/>
    <col min="266" max="520" width="9.140625" style="61"/>
    <col min="521" max="521" width="11" style="61" customWidth="1"/>
    <col min="522" max="776" width="9.140625" style="61"/>
    <col min="777" max="777" width="11" style="61" customWidth="1"/>
    <col min="778" max="1032" width="9.140625" style="61"/>
    <col min="1033" max="1033" width="11" style="61" customWidth="1"/>
    <col min="1034" max="1288" width="9.140625" style="61"/>
    <col min="1289" max="1289" width="11" style="61" customWidth="1"/>
    <col min="1290" max="1544" width="9.140625" style="61"/>
    <col min="1545" max="1545" width="11" style="61" customWidth="1"/>
    <col min="1546" max="1800" width="9.140625" style="61"/>
    <col min="1801" max="1801" width="11" style="61" customWidth="1"/>
    <col min="1802" max="2056" width="9.140625" style="61"/>
    <col min="2057" max="2057" width="11" style="61" customWidth="1"/>
    <col min="2058" max="2312" width="9.140625" style="61"/>
    <col min="2313" max="2313" width="11" style="61" customWidth="1"/>
    <col min="2314" max="2568" width="9.140625" style="61"/>
    <col min="2569" max="2569" width="11" style="61" customWidth="1"/>
    <col min="2570" max="2824" width="9.140625" style="61"/>
    <col min="2825" max="2825" width="11" style="61" customWidth="1"/>
    <col min="2826" max="3080" width="9.140625" style="61"/>
    <col min="3081" max="3081" width="11" style="61" customWidth="1"/>
    <col min="3082" max="3336" width="9.140625" style="61"/>
    <col min="3337" max="3337" width="11" style="61" customWidth="1"/>
    <col min="3338" max="3592" width="9.140625" style="61"/>
    <col min="3593" max="3593" width="11" style="61" customWidth="1"/>
    <col min="3594" max="3848" width="9.140625" style="61"/>
    <col min="3849" max="3849" width="11" style="61" customWidth="1"/>
    <col min="3850" max="4104" width="9.140625" style="61"/>
    <col min="4105" max="4105" width="11" style="61" customWidth="1"/>
    <col min="4106" max="4360" width="9.140625" style="61"/>
    <col min="4361" max="4361" width="11" style="61" customWidth="1"/>
    <col min="4362" max="4616" width="9.140625" style="61"/>
    <col min="4617" max="4617" width="11" style="61" customWidth="1"/>
    <col min="4618" max="4872" width="9.140625" style="61"/>
    <col min="4873" max="4873" width="11" style="61" customWidth="1"/>
    <col min="4874" max="5128" width="9.140625" style="61"/>
    <col min="5129" max="5129" width="11" style="61" customWidth="1"/>
    <col min="5130" max="5384" width="9.140625" style="61"/>
    <col min="5385" max="5385" width="11" style="61" customWidth="1"/>
    <col min="5386" max="5640" width="9.140625" style="61"/>
    <col min="5641" max="5641" width="11" style="61" customWidth="1"/>
    <col min="5642" max="5896" width="9.140625" style="61"/>
    <col min="5897" max="5897" width="11" style="61" customWidth="1"/>
    <col min="5898" max="6152" width="9.140625" style="61"/>
    <col min="6153" max="6153" width="11" style="61" customWidth="1"/>
    <col min="6154" max="6408" width="9.140625" style="61"/>
    <col min="6409" max="6409" width="11" style="61" customWidth="1"/>
    <col min="6410" max="6664" width="9.140625" style="61"/>
    <col min="6665" max="6665" width="11" style="61" customWidth="1"/>
    <col min="6666" max="6920" width="9.140625" style="61"/>
    <col min="6921" max="6921" width="11" style="61" customWidth="1"/>
    <col min="6922" max="7176" width="9.140625" style="61"/>
    <col min="7177" max="7177" width="11" style="61" customWidth="1"/>
    <col min="7178" max="7432" width="9.140625" style="61"/>
    <col min="7433" max="7433" width="11" style="61" customWidth="1"/>
    <col min="7434" max="7688" width="9.140625" style="61"/>
    <col min="7689" max="7689" width="11" style="61" customWidth="1"/>
    <col min="7690" max="7944" width="9.140625" style="61"/>
    <col min="7945" max="7945" width="11" style="61" customWidth="1"/>
    <col min="7946" max="8200" width="9.140625" style="61"/>
    <col min="8201" max="8201" width="11" style="61" customWidth="1"/>
    <col min="8202" max="8456" width="9.140625" style="61"/>
    <col min="8457" max="8457" width="11" style="61" customWidth="1"/>
    <col min="8458" max="8712" width="9.140625" style="61"/>
    <col min="8713" max="8713" width="11" style="61" customWidth="1"/>
    <col min="8714" max="8968" width="9.140625" style="61"/>
    <col min="8969" max="8969" width="11" style="61" customWidth="1"/>
    <col min="8970" max="9224" width="9.140625" style="61"/>
    <col min="9225" max="9225" width="11" style="61" customWidth="1"/>
    <col min="9226" max="9480" width="9.140625" style="61"/>
    <col min="9481" max="9481" width="11" style="61" customWidth="1"/>
    <col min="9482" max="9736" width="9.140625" style="61"/>
    <col min="9737" max="9737" width="11" style="61" customWidth="1"/>
    <col min="9738" max="9992" width="9.140625" style="61"/>
    <col min="9993" max="9993" width="11" style="61" customWidth="1"/>
    <col min="9994" max="10248" width="9.140625" style="61"/>
    <col min="10249" max="10249" width="11" style="61" customWidth="1"/>
    <col min="10250" max="10504" width="9.140625" style="61"/>
    <col min="10505" max="10505" width="11" style="61" customWidth="1"/>
    <col min="10506" max="10760" width="9.140625" style="61"/>
    <col min="10761" max="10761" width="11" style="61" customWidth="1"/>
    <col min="10762" max="11016" width="9.140625" style="61"/>
    <col min="11017" max="11017" width="11" style="61" customWidth="1"/>
    <col min="11018" max="11272" width="9.140625" style="61"/>
    <col min="11273" max="11273" width="11" style="61" customWidth="1"/>
    <col min="11274" max="11528" width="9.140625" style="61"/>
    <col min="11529" max="11529" width="11" style="61" customWidth="1"/>
    <col min="11530" max="11784" width="9.140625" style="61"/>
    <col min="11785" max="11785" width="11" style="61" customWidth="1"/>
    <col min="11786" max="12040" width="9.140625" style="61"/>
    <col min="12041" max="12041" width="11" style="61" customWidth="1"/>
    <col min="12042" max="12296" width="9.140625" style="61"/>
    <col min="12297" max="12297" width="11" style="61" customWidth="1"/>
    <col min="12298" max="12552" width="9.140625" style="61"/>
    <col min="12553" max="12553" width="11" style="61" customWidth="1"/>
    <col min="12554" max="12808" width="9.140625" style="61"/>
    <col min="12809" max="12809" width="11" style="61" customWidth="1"/>
    <col min="12810" max="13064" width="9.140625" style="61"/>
    <col min="13065" max="13065" width="11" style="61" customWidth="1"/>
    <col min="13066" max="13320" width="9.140625" style="61"/>
    <col min="13321" max="13321" width="11" style="61" customWidth="1"/>
    <col min="13322" max="13576" width="9.140625" style="61"/>
    <col min="13577" max="13577" width="11" style="61" customWidth="1"/>
    <col min="13578" max="13832" width="9.140625" style="61"/>
    <col min="13833" max="13833" width="11" style="61" customWidth="1"/>
    <col min="13834" max="14088" width="9.140625" style="61"/>
    <col min="14089" max="14089" width="11" style="61" customWidth="1"/>
    <col min="14090" max="14344" width="9.140625" style="61"/>
    <col min="14345" max="14345" width="11" style="61" customWidth="1"/>
    <col min="14346" max="14600" width="9.140625" style="61"/>
    <col min="14601" max="14601" width="11" style="61" customWidth="1"/>
    <col min="14602" max="14856" width="9.140625" style="61"/>
    <col min="14857" max="14857" width="11" style="61" customWidth="1"/>
    <col min="14858" max="15112" width="9.140625" style="61"/>
    <col min="15113" max="15113" width="11" style="61" customWidth="1"/>
    <col min="15114" max="15368" width="9.140625" style="61"/>
    <col min="15369" max="15369" width="11" style="61" customWidth="1"/>
    <col min="15370" max="15624" width="9.140625" style="61"/>
    <col min="15625" max="15625" width="11" style="61" customWidth="1"/>
    <col min="15626" max="15880" width="9.140625" style="61"/>
    <col min="15881" max="15881" width="11" style="61" customWidth="1"/>
    <col min="15882" max="16136" width="9.140625" style="61"/>
    <col min="16137" max="16137" width="11" style="61" customWidth="1"/>
    <col min="16138" max="16384" width="9.140625" style="61"/>
  </cols>
  <sheetData>
    <row r="1" spans="1:16" ht="18" x14ac:dyDescent="0.25">
      <c r="E1" s="62"/>
      <c r="F1" s="63" t="s">
        <v>187</v>
      </c>
      <c r="G1" s="63"/>
      <c r="H1" s="63"/>
      <c r="I1" s="63"/>
      <c r="J1" s="63"/>
      <c r="K1" s="63"/>
    </row>
    <row r="2" spans="1:16" x14ac:dyDescent="0.2">
      <c r="D2" s="61" t="s">
        <v>188</v>
      </c>
      <c r="E2" s="62" t="s">
        <v>189</v>
      </c>
      <c r="F2" s="61" t="s">
        <v>190</v>
      </c>
      <c r="G2" s="61" t="s">
        <v>191</v>
      </c>
      <c r="H2" s="61" t="s">
        <v>192</v>
      </c>
      <c r="I2" s="61" t="s">
        <v>193</v>
      </c>
      <c r="J2" s="61" t="s">
        <v>194</v>
      </c>
      <c r="K2" s="61" t="s">
        <v>195</v>
      </c>
      <c r="L2" s="61" t="s">
        <v>196</v>
      </c>
      <c r="M2" s="61" t="s">
        <v>197</v>
      </c>
      <c r="N2" s="61" t="s">
        <v>198</v>
      </c>
      <c r="O2" s="61" t="s">
        <v>199</v>
      </c>
      <c r="P2" s="61" t="s">
        <v>200</v>
      </c>
    </row>
    <row r="3" spans="1:16" x14ac:dyDescent="0.2">
      <c r="D3" s="64">
        <v>41148</v>
      </c>
      <c r="E3" s="64">
        <v>41160</v>
      </c>
      <c r="F3" s="64">
        <v>41167</v>
      </c>
      <c r="G3" s="64">
        <v>41181</v>
      </c>
      <c r="H3" s="64">
        <v>41185</v>
      </c>
      <c r="I3" s="64">
        <v>41189</v>
      </c>
      <c r="J3" s="64">
        <v>41192</v>
      </c>
      <c r="K3" s="64">
        <v>41199</v>
      </c>
      <c r="L3" s="64">
        <v>41202</v>
      </c>
      <c r="M3" s="64">
        <v>41206</v>
      </c>
      <c r="N3" s="64">
        <v>41215</v>
      </c>
      <c r="O3" s="64">
        <v>41230</v>
      </c>
      <c r="P3" s="64">
        <v>41237</v>
      </c>
    </row>
    <row r="4" spans="1:16" x14ac:dyDescent="0.2">
      <c r="D4" s="61" t="s">
        <v>201</v>
      </c>
      <c r="E4" s="62"/>
    </row>
    <row r="5" spans="1:16" x14ac:dyDescent="0.2">
      <c r="A5" s="61" t="s">
        <v>220</v>
      </c>
      <c r="B5" s="61" t="s">
        <v>84</v>
      </c>
      <c r="C5" s="61" t="s">
        <v>85</v>
      </c>
      <c r="D5" s="61">
        <v>1640</v>
      </c>
      <c r="E5" s="66"/>
    </row>
    <row r="6" spans="1:16" x14ac:dyDescent="0.2">
      <c r="A6" s="61" t="s">
        <v>220</v>
      </c>
      <c r="B6" s="61" t="s">
        <v>151</v>
      </c>
      <c r="C6" s="61" t="s">
        <v>150</v>
      </c>
      <c r="D6" s="61">
        <v>1311</v>
      </c>
      <c r="E6" s="62"/>
    </row>
    <row r="7" spans="1:16" x14ac:dyDescent="0.2">
      <c r="A7" s="61" t="s">
        <v>220</v>
      </c>
      <c r="B7" s="61" t="s">
        <v>86</v>
      </c>
      <c r="C7" s="61" t="s">
        <v>87</v>
      </c>
      <c r="D7" s="61">
        <v>1348</v>
      </c>
      <c r="E7" s="65"/>
    </row>
    <row r="8" spans="1:16" x14ac:dyDescent="0.2">
      <c r="A8" s="61" t="s">
        <v>220</v>
      </c>
      <c r="B8" s="61" t="s">
        <v>73</v>
      </c>
      <c r="C8" s="61" t="s">
        <v>70</v>
      </c>
      <c r="D8" s="61">
        <v>1318</v>
      </c>
      <c r="E8" s="62"/>
    </row>
    <row r="9" spans="1:16" x14ac:dyDescent="0.2">
      <c r="A9" s="61" t="s">
        <v>220</v>
      </c>
      <c r="B9" s="61" t="s">
        <v>88</v>
      </c>
      <c r="C9" s="61" t="s">
        <v>89</v>
      </c>
      <c r="D9" s="61">
        <v>1405</v>
      </c>
      <c r="E9" s="62"/>
    </row>
    <row r="10" spans="1:16" x14ac:dyDescent="0.2">
      <c r="A10" s="61" t="s">
        <v>221</v>
      </c>
      <c r="B10" s="61" t="s">
        <v>35</v>
      </c>
      <c r="C10" s="61" t="s">
        <v>34</v>
      </c>
      <c r="D10" s="61">
        <v>1120</v>
      </c>
      <c r="E10" s="62"/>
    </row>
    <row r="11" spans="1:16" x14ac:dyDescent="0.2">
      <c r="A11" s="61" t="s">
        <v>220</v>
      </c>
      <c r="B11" s="61" t="s">
        <v>90</v>
      </c>
      <c r="C11" s="61" t="s">
        <v>87</v>
      </c>
      <c r="D11" s="61">
        <v>1507</v>
      </c>
      <c r="E11" s="62"/>
    </row>
    <row r="12" spans="1:16" x14ac:dyDescent="0.2">
      <c r="A12" s="61" t="s">
        <v>221</v>
      </c>
      <c r="B12" s="61" t="s">
        <v>33</v>
      </c>
      <c r="C12" s="61" t="s">
        <v>32</v>
      </c>
      <c r="D12" s="61">
        <v>1106</v>
      </c>
      <c r="E12" s="62"/>
    </row>
    <row r="13" spans="1:16" x14ac:dyDescent="0.2">
      <c r="A13" s="61" t="s">
        <v>220</v>
      </c>
      <c r="B13" s="61" t="s">
        <v>91</v>
      </c>
      <c r="C13" s="61" t="s">
        <v>92</v>
      </c>
      <c r="D13" s="61">
        <v>1313</v>
      </c>
      <c r="E13" s="65"/>
    </row>
    <row r="14" spans="1:16" x14ac:dyDescent="0.2">
      <c r="A14" s="61" t="s">
        <v>220</v>
      </c>
      <c r="B14" s="61" t="s">
        <v>41</v>
      </c>
      <c r="C14" s="61" t="s">
        <v>93</v>
      </c>
      <c r="D14" s="61">
        <v>1241</v>
      </c>
      <c r="E14" s="62"/>
    </row>
    <row r="15" spans="1:16" x14ac:dyDescent="0.2">
      <c r="A15" s="61" t="s">
        <v>220</v>
      </c>
      <c r="B15" s="61" t="s">
        <v>46</v>
      </c>
      <c r="C15" s="61" t="s">
        <v>45</v>
      </c>
      <c r="D15" s="61">
        <v>1211</v>
      </c>
      <c r="E15" s="62"/>
    </row>
    <row r="16" spans="1:16" x14ac:dyDescent="0.2">
      <c r="A16" s="61" t="s">
        <v>221</v>
      </c>
      <c r="B16" s="61" t="s">
        <v>43</v>
      </c>
      <c r="C16" s="61" t="s">
        <v>42</v>
      </c>
      <c r="D16" s="61">
        <v>1400</v>
      </c>
      <c r="E16" s="62"/>
    </row>
    <row r="17" spans="1:5" x14ac:dyDescent="0.2">
      <c r="A17" s="61" t="s">
        <v>220</v>
      </c>
      <c r="B17" s="61" t="s">
        <v>209</v>
      </c>
      <c r="C17" s="61" t="s">
        <v>210</v>
      </c>
      <c r="D17" s="61" t="s">
        <v>202</v>
      </c>
      <c r="E17" s="66"/>
    </row>
    <row r="18" spans="1:5" x14ac:dyDescent="0.2">
      <c r="A18" s="61" t="s">
        <v>220</v>
      </c>
      <c r="B18" s="61" t="s">
        <v>94</v>
      </c>
      <c r="C18" s="61" t="s">
        <v>95</v>
      </c>
      <c r="D18" s="61">
        <v>1917</v>
      </c>
      <c r="E18" s="62"/>
    </row>
    <row r="19" spans="1:5" x14ac:dyDescent="0.2">
      <c r="A19" s="61" t="s">
        <v>220</v>
      </c>
      <c r="B19" s="61" t="s">
        <v>211</v>
      </c>
      <c r="C19" s="61" t="s">
        <v>212</v>
      </c>
      <c r="D19" s="61">
        <v>1643</v>
      </c>
      <c r="E19" s="62"/>
    </row>
    <row r="20" spans="1:5" x14ac:dyDescent="0.2">
      <c r="A20" s="61" t="s">
        <v>221</v>
      </c>
      <c r="B20" s="61" t="s">
        <v>37</v>
      </c>
      <c r="C20" s="61" t="s">
        <v>36</v>
      </c>
      <c r="D20" s="61">
        <v>1209</v>
      </c>
      <c r="E20" s="62"/>
    </row>
    <row r="21" spans="1:5" x14ac:dyDescent="0.2">
      <c r="A21" s="61" t="s">
        <v>220</v>
      </c>
      <c r="B21" s="61" t="s">
        <v>75</v>
      </c>
      <c r="C21" s="61" t="s">
        <v>74</v>
      </c>
      <c r="D21" s="61">
        <v>1332</v>
      </c>
      <c r="E21" s="62"/>
    </row>
    <row r="22" spans="1:5" x14ac:dyDescent="0.2">
      <c r="A22" s="61" t="s">
        <v>221</v>
      </c>
      <c r="B22" s="61" t="s">
        <v>96</v>
      </c>
      <c r="C22" s="61" t="s">
        <v>97</v>
      </c>
      <c r="D22" s="61" t="s">
        <v>202</v>
      </c>
      <c r="E22" s="62"/>
    </row>
    <row r="23" spans="1:5" x14ac:dyDescent="0.2">
      <c r="A23" s="61" t="s">
        <v>220</v>
      </c>
      <c r="B23" s="61" t="s">
        <v>98</v>
      </c>
      <c r="C23" s="61" t="s">
        <v>99</v>
      </c>
      <c r="D23" s="61">
        <v>1303</v>
      </c>
      <c r="E23" s="62"/>
    </row>
    <row r="24" spans="1:5" x14ac:dyDescent="0.2">
      <c r="A24" s="61" t="s">
        <v>220</v>
      </c>
      <c r="B24" s="61" t="s">
        <v>100</v>
      </c>
      <c r="C24" s="61" t="s">
        <v>101</v>
      </c>
      <c r="D24" s="61">
        <v>1338</v>
      </c>
      <c r="E24" s="62"/>
    </row>
    <row r="25" spans="1:5" x14ac:dyDescent="0.2">
      <c r="A25" s="61" t="s">
        <v>221</v>
      </c>
      <c r="B25" s="61" t="s">
        <v>222</v>
      </c>
      <c r="C25" s="61" t="s">
        <v>102</v>
      </c>
      <c r="D25" s="61">
        <v>1148</v>
      </c>
      <c r="E25" s="66"/>
    </row>
    <row r="26" spans="1:5" x14ac:dyDescent="0.2">
      <c r="A26" s="61" t="s">
        <v>220</v>
      </c>
      <c r="B26" s="61" t="s">
        <v>223</v>
      </c>
      <c r="C26" s="61" t="s">
        <v>103</v>
      </c>
      <c r="D26" s="61">
        <v>1246</v>
      </c>
      <c r="E26" s="62"/>
    </row>
    <row r="27" spans="1:5" x14ac:dyDescent="0.2">
      <c r="A27" s="61" t="s">
        <v>220</v>
      </c>
      <c r="B27" s="61" t="s">
        <v>203</v>
      </c>
      <c r="C27" s="61" t="s">
        <v>40</v>
      </c>
      <c r="D27" s="61">
        <v>1206</v>
      </c>
      <c r="E27" s="62"/>
    </row>
    <row r="28" spans="1:5" x14ac:dyDescent="0.2">
      <c r="A28" s="61" t="s">
        <v>220</v>
      </c>
      <c r="B28" s="61" t="s">
        <v>180</v>
      </c>
      <c r="C28" s="61" t="s">
        <v>179</v>
      </c>
      <c r="D28" s="61">
        <v>2235</v>
      </c>
    </row>
    <row r="29" spans="1:5" x14ac:dyDescent="0.2">
      <c r="A29" s="61" t="s">
        <v>220</v>
      </c>
      <c r="B29" s="61" t="s">
        <v>69</v>
      </c>
      <c r="C29" s="61" t="s">
        <v>38</v>
      </c>
      <c r="D29" s="61">
        <v>1159</v>
      </c>
      <c r="E29" s="62"/>
    </row>
    <row r="30" spans="1:5" x14ac:dyDescent="0.2">
      <c r="A30" s="61" t="s">
        <v>220</v>
      </c>
      <c r="B30" s="61" t="s">
        <v>149</v>
      </c>
      <c r="C30" s="61" t="s">
        <v>148</v>
      </c>
      <c r="D30" s="61">
        <v>1653</v>
      </c>
      <c r="E30" s="62"/>
    </row>
    <row r="31" spans="1:5" x14ac:dyDescent="0.2">
      <c r="A31" s="61" t="s">
        <v>220</v>
      </c>
      <c r="B31" s="61" t="s">
        <v>182</v>
      </c>
      <c r="C31" s="61" t="s">
        <v>181</v>
      </c>
      <c r="D31" s="61">
        <v>2146</v>
      </c>
    </row>
    <row r="32" spans="1:5" x14ac:dyDescent="0.2">
      <c r="A32" s="61" t="s">
        <v>220</v>
      </c>
      <c r="B32" s="61" t="s">
        <v>50</v>
      </c>
      <c r="C32" s="61" t="s">
        <v>49</v>
      </c>
      <c r="D32" s="61">
        <v>1347</v>
      </c>
      <c r="E32" s="62"/>
    </row>
    <row r="33" spans="1:5" x14ac:dyDescent="0.2">
      <c r="A33" s="61" t="s">
        <v>220</v>
      </c>
      <c r="B33" s="61" t="s">
        <v>147</v>
      </c>
      <c r="C33" s="61" t="s">
        <v>146</v>
      </c>
      <c r="D33" s="61">
        <v>1753</v>
      </c>
    </row>
    <row r="34" spans="1:5" x14ac:dyDescent="0.2">
      <c r="A34" s="61" t="s">
        <v>221</v>
      </c>
      <c r="B34" s="61" t="s">
        <v>48</v>
      </c>
      <c r="C34" s="61" t="s">
        <v>47</v>
      </c>
      <c r="D34" s="61" t="s">
        <v>202</v>
      </c>
    </row>
    <row r="35" spans="1:5" x14ac:dyDescent="0.2">
      <c r="A35" s="61" t="s">
        <v>220</v>
      </c>
      <c r="B35" s="61" t="s">
        <v>104</v>
      </c>
      <c r="C35" s="61" t="s">
        <v>32</v>
      </c>
      <c r="D35" s="61">
        <v>2000</v>
      </c>
      <c r="E35" s="62"/>
    </row>
    <row r="36" spans="1:5" x14ac:dyDescent="0.2">
      <c r="A36" s="61" t="s">
        <v>220</v>
      </c>
      <c r="B36" s="61" t="s">
        <v>105</v>
      </c>
      <c r="C36" s="61" t="s">
        <v>106</v>
      </c>
      <c r="D36" s="61">
        <v>1245</v>
      </c>
      <c r="E36" s="62"/>
    </row>
    <row r="37" spans="1:5" x14ac:dyDescent="0.2">
      <c r="A37" s="61" t="s">
        <v>220</v>
      </c>
      <c r="B37" s="61" t="s">
        <v>57</v>
      </c>
      <c r="C37" s="61" t="s">
        <v>107</v>
      </c>
      <c r="D37" s="61">
        <v>1836</v>
      </c>
      <c r="E37" s="65"/>
    </row>
    <row r="38" spans="1:5" x14ac:dyDescent="0.2">
      <c r="A38" s="61" t="s">
        <v>220</v>
      </c>
      <c r="B38" s="61" t="s">
        <v>224</v>
      </c>
      <c r="C38" s="61" t="s">
        <v>108</v>
      </c>
      <c r="D38" s="61">
        <v>1532</v>
      </c>
      <c r="E38" s="65"/>
    </row>
    <row r="39" spans="1:5" x14ac:dyDescent="0.2">
      <c r="A39" s="61" t="s">
        <v>221</v>
      </c>
      <c r="B39" s="61" t="s">
        <v>77</v>
      </c>
      <c r="C39" s="61" t="s">
        <v>76</v>
      </c>
      <c r="D39" s="61">
        <v>1809</v>
      </c>
      <c r="E39" s="62"/>
    </row>
    <row r="40" spans="1:5" x14ac:dyDescent="0.2">
      <c r="A40" s="61" t="s">
        <v>220</v>
      </c>
      <c r="B40" s="61" t="s">
        <v>109</v>
      </c>
      <c r="C40" s="61" t="s">
        <v>110</v>
      </c>
      <c r="D40" s="61">
        <v>1437</v>
      </c>
      <c r="E40" s="62"/>
    </row>
    <row r="41" spans="1:5" x14ac:dyDescent="0.2">
      <c r="A41" s="61" t="s">
        <v>220</v>
      </c>
      <c r="B41" s="61" t="s">
        <v>204</v>
      </c>
      <c r="C41" s="61" t="s">
        <v>205</v>
      </c>
      <c r="D41" s="61" t="s">
        <v>202</v>
      </c>
    </row>
    <row r="42" spans="1:5" x14ac:dyDescent="0.2">
      <c r="A42" s="61" t="s">
        <v>221</v>
      </c>
      <c r="B42" s="61" t="s">
        <v>39</v>
      </c>
      <c r="C42" s="61" t="s">
        <v>38</v>
      </c>
      <c r="D42" s="61">
        <v>1255</v>
      </c>
    </row>
    <row r="43" spans="1:5" x14ac:dyDescent="0.2">
      <c r="A43" s="61" t="s">
        <v>220</v>
      </c>
      <c r="B43" s="61" t="s">
        <v>3</v>
      </c>
      <c r="C43" s="61" t="s">
        <v>111</v>
      </c>
      <c r="D43" s="61">
        <v>1235</v>
      </c>
      <c r="E43" s="62"/>
    </row>
    <row r="44" spans="1:5" x14ac:dyDescent="0.2">
      <c r="A44" s="61" t="s">
        <v>220</v>
      </c>
      <c r="B44" s="61" t="s">
        <v>112</v>
      </c>
      <c r="C44" s="61" t="s">
        <v>113</v>
      </c>
      <c r="D44" s="61" t="s">
        <v>202</v>
      </c>
      <c r="E44" s="62"/>
    </row>
    <row r="45" spans="1:5" x14ac:dyDescent="0.2">
      <c r="A45" s="61" t="s">
        <v>220</v>
      </c>
      <c r="B45" s="61" t="s">
        <v>114</v>
      </c>
      <c r="C45" s="61" t="s">
        <v>36</v>
      </c>
      <c r="D45" s="61">
        <v>1335</v>
      </c>
      <c r="E45" s="62"/>
    </row>
    <row r="46" spans="1:5" x14ac:dyDescent="0.2">
      <c r="A46" s="61" t="s">
        <v>221</v>
      </c>
      <c r="B46" s="61" t="s">
        <v>186</v>
      </c>
      <c r="C46" s="61" t="s">
        <v>185</v>
      </c>
      <c r="D46" s="61">
        <v>1323</v>
      </c>
      <c r="E46" s="62"/>
    </row>
    <row r="47" spans="1:5" x14ac:dyDescent="0.2">
      <c r="A47" s="61" t="s">
        <v>220</v>
      </c>
      <c r="B47" s="61" t="s">
        <v>178</v>
      </c>
      <c r="C47" s="61" t="s">
        <v>177</v>
      </c>
      <c r="D47" s="61">
        <v>1650</v>
      </c>
      <c r="E47" s="66"/>
    </row>
    <row r="48" spans="1:5" x14ac:dyDescent="0.2">
      <c r="A48" s="61" t="s">
        <v>220</v>
      </c>
      <c r="B48" s="61" t="s">
        <v>115</v>
      </c>
      <c r="C48" s="65" t="s">
        <v>206</v>
      </c>
      <c r="D48" s="61">
        <v>1626</v>
      </c>
      <c r="E48" s="62"/>
    </row>
    <row r="49" spans="1:5" x14ac:dyDescent="0.2">
      <c r="A49" s="61" t="s">
        <v>220</v>
      </c>
      <c r="B49" s="61" t="s">
        <v>44</v>
      </c>
      <c r="C49" s="61" t="s">
        <v>80</v>
      </c>
      <c r="D49" s="61">
        <v>1652</v>
      </c>
      <c r="E49" s="62"/>
    </row>
    <row r="50" spans="1:5" x14ac:dyDescent="0.2">
      <c r="A50" s="61" t="s">
        <v>220</v>
      </c>
      <c r="B50" s="61" t="s">
        <v>117</v>
      </c>
      <c r="C50" s="61" t="s">
        <v>118</v>
      </c>
      <c r="D50" s="61">
        <v>1121</v>
      </c>
      <c r="E50" s="62"/>
    </row>
    <row r="51" spans="1:5" x14ac:dyDescent="0.2">
      <c r="A51" s="61" t="s">
        <v>220</v>
      </c>
      <c r="B51" s="61" t="s">
        <v>119</v>
      </c>
      <c r="C51" s="61" t="s">
        <v>120</v>
      </c>
      <c r="D51" s="61">
        <v>1730</v>
      </c>
      <c r="E51" s="62"/>
    </row>
    <row r="52" spans="1:5" x14ac:dyDescent="0.2">
      <c r="A52" s="61" t="s">
        <v>225</v>
      </c>
      <c r="B52" s="61" t="s">
        <v>153</v>
      </c>
      <c r="C52" s="61" t="s">
        <v>152</v>
      </c>
      <c r="D52" s="61">
        <v>2108</v>
      </c>
      <c r="E52" s="65"/>
    </row>
    <row r="53" spans="1:5" x14ac:dyDescent="0.2">
      <c r="A53" s="61" t="s">
        <v>225</v>
      </c>
      <c r="B53" s="61" t="s">
        <v>121</v>
      </c>
      <c r="C53" s="61" t="s">
        <v>122</v>
      </c>
      <c r="D53" s="61">
        <v>2210</v>
      </c>
      <c r="E53" s="65"/>
    </row>
    <row r="54" spans="1:5" x14ac:dyDescent="0.2">
      <c r="A54" s="61" t="s">
        <v>225</v>
      </c>
      <c r="B54" s="61" t="s">
        <v>123</v>
      </c>
      <c r="C54" s="61" t="s">
        <v>124</v>
      </c>
      <c r="D54" s="61">
        <v>1701</v>
      </c>
      <c r="E54" s="62"/>
    </row>
    <row r="55" spans="1:5" x14ac:dyDescent="0.2">
      <c r="A55" s="61" t="s">
        <v>225</v>
      </c>
      <c r="B55" s="61" t="s">
        <v>125</v>
      </c>
      <c r="C55" s="61" t="s">
        <v>126</v>
      </c>
      <c r="D55" s="61">
        <v>1437</v>
      </c>
      <c r="E55" s="65"/>
    </row>
    <row r="56" spans="1:5" x14ac:dyDescent="0.2">
      <c r="A56" s="61" t="s">
        <v>226</v>
      </c>
      <c r="B56" s="61" t="s">
        <v>127</v>
      </c>
      <c r="C56" s="61" t="s">
        <v>128</v>
      </c>
      <c r="D56" s="61">
        <v>1722</v>
      </c>
      <c r="E56" s="65"/>
    </row>
    <row r="57" spans="1:5" x14ac:dyDescent="0.2">
      <c r="A57" s="61" t="s">
        <v>226</v>
      </c>
      <c r="B57" s="61" t="s">
        <v>88</v>
      </c>
      <c r="C57" s="61" t="s">
        <v>129</v>
      </c>
      <c r="D57" s="61">
        <v>2313</v>
      </c>
      <c r="E57" s="62"/>
    </row>
    <row r="58" spans="1:5" x14ac:dyDescent="0.2">
      <c r="A58" s="61" t="s">
        <v>225</v>
      </c>
      <c r="B58" s="61" t="s">
        <v>130</v>
      </c>
      <c r="C58" s="61" t="s">
        <v>131</v>
      </c>
      <c r="D58" s="61">
        <v>1705</v>
      </c>
      <c r="E58" s="62"/>
    </row>
    <row r="59" spans="1:5" x14ac:dyDescent="0.2">
      <c r="A59" s="61" t="s">
        <v>225</v>
      </c>
      <c r="B59" s="61" t="s">
        <v>132</v>
      </c>
      <c r="C59" s="61" t="s">
        <v>133</v>
      </c>
      <c r="D59" s="61" t="s">
        <v>202</v>
      </c>
      <c r="E59" s="62"/>
    </row>
    <row r="60" spans="1:5" x14ac:dyDescent="0.2">
      <c r="A60" s="61" t="s">
        <v>225</v>
      </c>
      <c r="B60" s="61" t="s">
        <v>134</v>
      </c>
      <c r="C60" s="61" t="s">
        <v>135</v>
      </c>
      <c r="D60" s="61">
        <v>1836</v>
      </c>
      <c r="E60" s="62"/>
    </row>
    <row r="61" spans="1:5" x14ac:dyDescent="0.2">
      <c r="A61" s="61" t="s">
        <v>225</v>
      </c>
      <c r="B61" s="61" t="s">
        <v>136</v>
      </c>
      <c r="C61" s="61" t="s">
        <v>137</v>
      </c>
      <c r="D61" s="61">
        <v>2142</v>
      </c>
      <c r="E61" s="65"/>
    </row>
    <row r="62" spans="1:5" x14ac:dyDescent="0.2">
      <c r="A62" s="61" t="s">
        <v>226</v>
      </c>
      <c r="B62" s="61" t="s">
        <v>65</v>
      </c>
      <c r="C62" s="61" t="s">
        <v>64</v>
      </c>
      <c r="D62" s="61">
        <v>1530</v>
      </c>
    </row>
    <row r="63" spans="1:5" x14ac:dyDescent="0.2">
      <c r="A63" s="61" t="s">
        <v>226</v>
      </c>
      <c r="B63" s="61" t="s">
        <v>138</v>
      </c>
      <c r="C63" s="61" t="s">
        <v>139</v>
      </c>
      <c r="D63" s="61">
        <v>1821</v>
      </c>
    </row>
    <row r="64" spans="1:5" x14ac:dyDescent="0.2">
      <c r="A64" s="61" t="s">
        <v>225</v>
      </c>
      <c r="B64" s="61" t="s">
        <v>72</v>
      </c>
      <c r="C64" s="61" t="s">
        <v>140</v>
      </c>
      <c r="D64" s="61">
        <v>1819</v>
      </c>
      <c r="E64" s="62"/>
    </row>
    <row r="65" spans="1:8" x14ac:dyDescent="0.2">
      <c r="A65" s="61" t="s">
        <v>225</v>
      </c>
      <c r="B65" s="61" t="s">
        <v>72</v>
      </c>
      <c r="C65" s="61" t="s">
        <v>66</v>
      </c>
      <c r="D65" s="61">
        <v>1439</v>
      </c>
      <c r="E65" s="62"/>
    </row>
    <row r="66" spans="1:8" x14ac:dyDescent="0.2">
      <c r="A66" s="61" t="s">
        <v>225</v>
      </c>
      <c r="B66" s="61" t="s">
        <v>78</v>
      </c>
      <c r="C66" s="61" t="s">
        <v>141</v>
      </c>
      <c r="D66" s="61">
        <v>1703</v>
      </c>
      <c r="E66" s="65"/>
    </row>
    <row r="67" spans="1:8" x14ac:dyDescent="0.2">
      <c r="A67" s="61" t="s">
        <v>225</v>
      </c>
      <c r="B67" s="61" t="s">
        <v>142</v>
      </c>
      <c r="C67" s="61" t="s">
        <v>143</v>
      </c>
      <c r="D67" s="61">
        <v>2313</v>
      </c>
      <c r="E67" s="62"/>
      <c r="H67" s="65"/>
    </row>
    <row r="68" spans="1:8" x14ac:dyDescent="0.2">
      <c r="A68" s="61" t="s">
        <v>226</v>
      </c>
      <c r="B68" s="61" t="s">
        <v>57</v>
      </c>
      <c r="C68" s="61" t="s">
        <v>56</v>
      </c>
      <c r="D68" s="61">
        <v>1403</v>
      </c>
      <c r="E68" s="62"/>
    </row>
    <row r="69" spans="1:8" x14ac:dyDescent="0.2">
      <c r="A69" s="61" t="s">
        <v>226</v>
      </c>
      <c r="B69" s="61" t="s">
        <v>55</v>
      </c>
      <c r="C69" s="61" t="s">
        <v>54</v>
      </c>
      <c r="D69" s="61">
        <v>1410</v>
      </c>
      <c r="E69" s="65"/>
    </row>
    <row r="70" spans="1:8" x14ac:dyDescent="0.2">
      <c r="A70" s="61" t="s">
        <v>225</v>
      </c>
      <c r="B70" s="61" t="s">
        <v>59</v>
      </c>
      <c r="C70" s="61" t="s">
        <v>58</v>
      </c>
      <c r="D70" s="61">
        <v>1432</v>
      </c>
      <c r="E70" s="62"/>
    </row>
    <row r="71" spans="1:8" x14ac:dyDescent="0.2">
      <c r="A71" s="61" t="s">
        <v>225</v>
      </c>
      <c r="B71" s="61" t="s">
        <v>68</v>
      </c>
      <c r="C71" s="61" t="s">
        <v>67</v>
      </c>
      <c r="D71" s="61">
        <v>1831</v>
      </c>
      <c r="E71" s="62"/>
    </row>
    <row r="72" spans="1:8" x14ac:dyDescent="0.2">
      <c r="A72" s="61" t="s">
        <v>226</v>
      </c>
      <c r="B72" s="61" t="s">
        <v>53</v>
      </c>
      <c r="C72" s="61" t="s">
        <v>52</v>
      </c>
      <c r="D72" s="61">
        <v>1341</v>
      </c>
      <c r="E72" s="62"/>
    </row>
    <row r="73" spans="1:8" x14ac:dyDescent="0.2">
      <c r="A73" s="61" t="s">
        <v>225</v>
      </c>
      <c r="B73" s="61" t="s">
        <v>144</v>
      </c>
      <c r="C73" s="61" t="s">
        <v>145</v>
      </c>
      <c r="D73" s="61">
        <v>2117</v>
      </c>
      <c r="E73" s="66"/>
    </row>
    <row r="74" spans="1:8" x14ac:dyDescent="0.2">
      <c r="A74" s="61" t="s">
        <v>225</v>
      </c>
      <c r="B74" s="61" t="s">
        <v>207</v>
      </c>
      <c r="C74" s="61" t="s">
        <v>208</v>
      </c>
      <c r="D74" s="61" t="s">
        <v>202</v>
      </c>
      <c r="E74" s="65"/>
    </row>
    <row r="75" spans="1:8" x14ac:dyDescent="0.2">
      <c r="A75" s="61" t="s">
        <v>225</v>
      </c>
      <c r="B75" s="61" t="s">
        <v>63</v>
      </c>
      <c r="C75" s="61" t="s">
        <v>62</v>
      </c>
      <c r="D75" s="61">
        <v>1435</v>
      </c>
      <c r="E75" s="62"/>
    </row>
    <row r="76" spans="1:8" x14ac:dyDescent="0.2">
      <c r="A76" s="61" t="s">
        <v>226</v>
      </c>
      <c r="B76" s="61" t="s">
        <v>61</v>
      </c>
      <c r="C76" s="61" t="s">
        <v>60</v>
      </c>
      <c r="D76" s="61">
        <v>1429</v>
      </c>
      <c r="E76" s="62"/>
    </row>
    <row r="78" spans="1:8" x14ac:dyDescent="0.2">
      <c r="E78" s="65"/>
    </row>
    <row r="85" spans="5:9" x14ac:dyDescent="0.2">
      <c r="I85" s="62"/>
    </row>
    <row r="88" spans="5:9" x14ac:dyDescent="0.2">
      <c r="E88" s="62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workbookViewId="0">
      <pane xSplit="3" topLeftCell="D1" activePane="topRight" state="frozen"/>
      <selection pane="topRight" activeCell="D24" sqref="D24"/>
    </sheetView>
  </sheetViews>
  <sheetFormatPr defaultRowHeight="12.75" x14ac:dyDescent="0.2"/>
  <cols>
    <col min="1" max="7" width="9.140625" style="61"/>
    <col min="8" max="8" width="11" style="61" customWidth="1"/>
    <col min="9" max="16" width="9.140625" style="61"/>
    <col min="18" max="19" width="9.140625" style="61"/>
    <col min="21" max="21" width="18.85546875" bestFit="1" customWidth="1"/>
    <col min="23" max="263" width="9.140625" style="61"/>
    <col min="264" max="264" width="11" style="61" customWidth="1"/>
    <col min="265" max="519" width="9.140625" style="61"/>
    <col min="520" max="520" width="11" style="61" customWidth="1"/>
    <col min="521" max="775" width="9.140625" style="61"/>
    <col min="776" max="776" width="11" style="61" customWidth="1"/>
    <col min="777" max="1031" width="9.140625" style="61"/>
    <col min="1032" max="1032" width="11" style="61" customWidth="1"/>
    <col min="1033" max="1287" width="9.140625" style="61"/>
    <col min="1288" max="1288" width="11" style="61" customWidth="1"/>
    <col min="1289" max="1543" width="9.140625" style="61"/>
    <col min="1544" max="1544" width="11" style="61" customWidth="1"/>
    <col min="1545" max="1799" width="9.140625" style="61"/>
    <col min="1800" max="1800" width="11" style="61" customWidth="1"/>
    <col min="1801" max="2055" width="9.140625" style="61"/>
    <col min="2056" max="2056" width="11" style="61" customWidth="1"/>
    <col min="2057" max="2311" width="9.140625" style="61"/>
    <col min="2312" max="2312" width="11" style="61" customWidth="1"/>
    <col min="2313" max="2567" width="9.140625" style="61"/>
    <col min="2568" max="2568" width="11" style="61" customWidth="1"/>
    <col min="2569" max="2823" width="9.140625" style="61"/>
    <col min="2824" max="2824" width="11" style="61" customWidth="1"/>
    <col min="2825" max="3079" width="9.140625" style="61"/>
    <col min="3080" max="3080" width="11" style="61" customWidth="1"/>
    <col min="3081" max="3335" width="9.140625" style="61"/>
    <col min="3336" max="3336" width="11" style="61" customWidth="1"/>
    <col min="3337" max="3591" width="9.140625" style="61"/>
    <col min="3592" max="3592" width="11" style="61" customWidth="1"/>
    <col min="3593" max="3847" width="9.140625" style="61"/>
    <col min="3848" max="3848" width="11" style="61" customWidth="1"/>
    <col min="3849" max="4103" width="9.140625" style="61"/>
    <col min="4104" max="4104" width="11" style="61" customWidth="1"/>
    <col min="4105" max="4359" width="9.140625" style="61"/>
    <col min="4360" max="4360" width="11" style="61" customWidth="1"/>
    <col min="4361" max="4615" width="9.140625" style="61"/>
    <col min="4616" max="4616" width="11" style="61" customWidth="1"/>
    <col min="4617" max="4871" width="9.140625" style="61"/>
    <col min="4872" max="4872" width="11" style="61" customWidth="1"/>
    <col min="4873" max="5127" width="9.140625" style="61"/>
    <col min="5128" max="5128" width="11" style="61" customWidth="1"/>
    <col min="5129" max="5383" width="9.140625" style="61"/>
    <col min="5384" max="5384" width="11" style="61" customWidth="1"/>
    <col min="5385" max="5639" width="9.140625" style="61"/>
    <col min="5640" max="5640" width="11" style="61" customWidth="1"/>
    <col min="5641" max="5895" width="9.140625" style="61"/>
    <col min="5896" max="5896" width="11" style="61" customWidth="1"/>
    <col min="5897" max="6151" width="9.140625" style="61"/>
    <col min="6152" max="6152" width="11" style="61" customWidth="1"/>
    <col min="6153" max="6407" width="9.140625" style="61"/>
    <col min="6408" max="6408" width="11" style="61" customWidth="1"/>
    <col min="6409" max="6663" width="9.140625" style="61"/>
    <col min="6664" max="6664" width="11" style="61" customWidth="1"/>
    <col min="6665" max="6919" width="9.140625" style="61"/>
    <col min="6920" max="6920" width="11" style="61" customWidth="1"/>
    <col min="6921" max="7175" width="9.140625" style="61"/>
    <col min="7176" max="7176" width="11" style="61" customWidth="1"/>
    <col min="7177" max="7431" width="9.140625" style="61"/>
    <col min="7432" max="7432" width="11" style="61" customWidth="1"/>
    <col min="7433" max="7687" width="9.140625" style="61"/>
    <col min="7688" max="7688" width="11" style="61" customWidth="1"/>
    <col min="7689" max="7943" width="9.140625" style="61"/>
    <col min="7944" max="7944" width="11" style="61" customWidth="1"/>
    <col min="7945" max="8199" width="9.140625" style="61"/>
    <col min="8200" max="8200" width="11" style="61" customWidth="1"/>
    <col min="8201" max="8455" width="9.140625" style="61"/>
    <col min="8456" max="8456" width="11" style="61" customWidth="1"/>
    <col min="8457" max="8711" width="9.140625" style="61"/>
    <col min="8712" max="8712" width="11" style="61" customWidth="1"/>
    <col min="8713" max="8967" width="9.140625" style="61"/>
    <col min="8968" max="8968" width="11" style="61" customWidth="1"/>
    <col min="8969" max="9223" width="9.140625" style="61"/>
    <col min="9224" max="9224" width="11" style="61" customWidth="1"/>
    <col min="9225" max="9479" width="9.140625" style="61"/>
    <col min="9480" max="9480" width="11" style="61" customWidth="1"/>
    <col min="9481" max="9735" width="9.140625" style="61"/>
    <col min="9736" max="9736" width="11" style="61" customWidth="1"/>
    <col min="9737" max="9991" width="9.140625" style="61"/>
    <col min="9992" max="9992" width="11" style="61" customWidth="1"/>
    <col min="9993" max="10247" width="9.140625" style="61"/>
    <col min="10248" max="10248" width="11" style="61" customWidth="1"/>
    <col min="10249" max="10503" width="9.140625" style="61"/>
    <col min="10504" max="10504" width="11" style="61" customWidth="1"/>
    <col min="10505" max="10759" width="9.140625" style="61"/>
    <col min="10760" max="10760" width="11" style="61" customWidth="1"/>
    <col min="10761" max="11015" width="9.140625" style="61"/>
    <col min="11016" max="11016" width="11" style="61" customWidth="1"/>
    <col min="11017" max="11271" width="9.140625" style="61"/>
    <col min="11272" max="11272" width="11" style="61" customWidth="1"/>
    <col min="11273" max="11527" width="9.140625" style="61"/>
    <col min="11528" max="11528" width="11" style="61" customWidth="1"/>
    <col min="11529" max="11783" width="9.140625" style="61"/>
    <col min="11784" max="11784" width="11" style="61" customWidth="1"/>
    <col min="11785" max="12039" width="9.140625" style="61"/>
    <col min="12040" max="12040" width="11" style="61" customWidth="1"/>
    <col min="12041" max="12295" width="9.140625" style="61"/>
    <col min="12296" max="12296" width="11" style="61" customWidth="1"/>
    <col min="12297" max="12551" width="9.140625" style="61"/>
    <col min="12552" max="12552" width="11" style="61" customWidth="1"/>
    <col min="12553" max="12807" width="9.140625" style="61"/>
    <col min="12808" max="12808" width="11" style="61" customWidth="1"/>
    <col min="12809" max="13063" width="9.140625" style="61"/>
    <col min="13064" max="13064" width="11" style="61" customWidth="1"/>
    <col min="13065" max="13319" width="9.140625" style="61"/>
    <col min="13320" max="13320" width="11" style="61" customWidth="1"/>
    <col min="13321" max="13575" width="9.140625" style="61"/>
    <col min="13576" max="13576" width="11" style="61" customWidth="1"/>
    <col min="13577" max="13831" width="9.140625" style="61"/>
    <col min="13832" max="13832" width="11" style="61" customWidth="1"/>
    <col min="13833" max="14087" width="9.140625" style="61"/>
    <col min="14088" max="14088" width="11" style="61" customWidth="1"/>
    <col min="14089" max="14343" width="9.140625" style="61"/>
    <col min="14344" max="14344" width="11" style="61" customWidth="1"/>
    <col min="14345" max="14599" width="9.140625" style="61"/>
    <col min="14600" max="14600" width="11" style="61" customWidth="1"/>
    <col min="14601" max="14855" width="9.140625" style="61"/>
    <col min="14856" max="14856" width="11" style="61" customWidth="1"/>
    <col min="14857" max="15111" width="9.140625" style="61"/>
    <col min="15112" max="15112" width="11" style="61" customWidth="1"/>
    <col min="15113" max="15367" width="9.140625" style="61"/>
    <col min="15368" max="15368" width="11" style="61" customWidth="1"/>
    <col min="15369" max="15623" width="9.140625" style="61"/>
    <col min="15624" max="15624" width="11" style="61" customWidth="1"/>
    <col min="15625" max="15879" width="9.140625" style="61"/>
    <col min="15880" max="15880" width="11" style="61" customWidth="1"/>
    <col min="15881" max="16135" width="9.140625" style="61"/>
    <col min="16136" max="16136" width="11" style="61" customWidth="1"/>
    <col min="16137" max="16384" width="9.140625" style="61"/>
  </cols>
  <sheetData>
    <row r="1" spans="1:22" ht="18" x14ac:dyDescent="0.25">
      <c r="D1" s="62"/>
      <c r="E1" s="63"/>
      <c r="F1" s="63"/>
      <c r="G1" s="63"/>
      <c r="H1" s="63"/>
      <c r="I1" s="63"/>
      <c r="J1" s="63"/>
    </row>
    <row r="2" spans="1:22" x14ac:dyDescent="0.2">
      <c r="D2" s="62" t="s">
        <v>189</v>
      </c>
    </row>
    <row r="3" spans="1:22" x14ac:dyDescent="0.2">
      <c r="D3" s="64">
        <v>41160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22" x14ac:dyDescent="0.2">
      <c r="D4" s="62" t="s">
        <v>201</v>
      </c>
      <c r="E4" s="70" t="s">
        <v>227</v>
      </c>
    </row>
    <row r="5" spans="1:22" x14ac:dyDescent="0.2">
      <c r="A5" s="61" t="s">
        <v>220</v>
      </c>
      <c r="B5" s="61" t="s">
        <v>84</v>
      </c>
      <c r="C5" s="61" t="s">
        <v>85</v>
      </c>
      <c r="D5" s="66">
        <v>1356</v>
      </c>
      <c r="E5" s="69">
        <v>9.6759259259259264E-3</v>
      </c>
    </row>
    <row r="6" spans="1:22" x14ac:dyDescent="0.2">
      <c r="A6" s="61" t="s">
        <v>220</v>
      </c>
      <c r="B6" s="61" t="s">
        <v>151</v>
      </c>
      <c r="C6" s="61" t="s">
        <v>150</v>
      </c>
      <c r="D6" s="62">
        <v>1314</v>
      </c>
      <c r="E6" s="69">
        <v>9.1828703703703708E-3</v>
      </c>
      <c r="V6" s="69"/>
    </row>
    <row r="7" spans="1:22" x14ac:dyDescent="0.2">
      <c r="A7" s="61" t="s">
        <v>220</v>
      </c>
      <c r="B7" s="61" t="s">
        <v>86</v>
      </c>
      <c r="C7" s="61" t="s">
        <v>87</v>
      </c>
      <c r="D7" s="65">
        <v>1405</v>
      </c>
      <c r="E7" s="69">
        <v>1.0462962962962964E-2</v>
      </c>
      <c r="V7" s="69"/>
    </row>
    <row r="8" spans="1:22" x14ac:dyDescent="0.2">
      <c r="A8" s="61" t="s">
        <v>220</v>
      </c>
      <c r="B8" s="61" t="s">
        <v>73</v>
      </c>
      <c r="C8" s="61" t="s">
        <v>70</v>
      </c>
      <c r="D8" s="62">
        <v>1315</v>
      </c>
      <c r="E8" s="69">
        <v>9.208333333333334E-3</v>
      </c>
      <c r="V8" s="69"/>
    </row>
    <row r="9" spans="1:22" x14ac:dyDescent="0.2">
      <c r="A9" s="61" t="s">
        <v>220</v>
      </c>
      <c r="B9" s="61" t="s">
        <v>88</v>
      </c>
      <c r="C9" s="61" t="s">
        <v>89</v>
      </c>
      <c r="D9" s="62">
        <v>1353</v>
      </c>
      <c r="E9" s="69">
        <v>9.6435185185185183E-3</v>
      </c>
      <c r="V9" s="69"/>
    </row>
    <row r="10" spans="1:22" x14ac:dyDescent="0.2">
      <c r="A10" s="61" t="s">
        <v>221</v>
      </c>
      <c r="B10" s="61" t="s">
        <v>35</v>
      </c>
      <c r="C10" s="61" t="s">
        <v>34</v>
      </c>
      <c r="D10" s="62">
        <v>1112</v>
      </c>
      <c r="E10" s="69">
        <v>7.7835648148148152E-3</v>
      </c>
      <c r="V10" s="69"/>
    </row>
    <row r="11" spans="1:22" x14ac:dyDescent="0.2">
      <c r="A11" s="61" t="s">
        <v>220</v>
      </c>
      <c r="B11" s="61" t="s">
        <v>90</v>
      </c>
      <c r="C11" s="61" t="s">
        <v>87</v>
      </c>
      <c r="D11" s="62">
        <v>1507</v>
      </c>
      <c r="E11" s="69"/>
      <c r="V11" s="69"/>
    </row>
    <row r="12" spans="1:22" x14ac:dyDescent="0.2">
      <c r="A12" s="61" t="s">
        <v>221</v>
      </c>
      <c r="B12" s="61" t="s">
        <v>33</v>
      </c>
      <c r="C12" s="61" t="s">
        <v>32</v>
      </c>
      <c r="D12" s="62">
        <v>1047</v>
      </c>
      <c r="E12" s="69">
        <v>7.4930555555555549E-3</v>
      </c>
      <c r="V12" s="69"/>
    </row>
    <row r="13" spans="1:22" x14ac:dyDescent="0.2">
      <c r="A13" s="61" t="s">
        <v>220</v>
      </c>
      <c r="B13" s="61" t="s">
        <v>91</v>
      </c>
      <c r="C13" s="61" t="s">
        <v>92</v>
      </c>
      <c r="D13" s="65">
        <v>1323</v>
      </c>
      <c r="E13" s="69">
        <v>9.2951388888888892E-3</v>
      </c>
      <c r="V13" s="69"/>
    </row>
    <row r="14" spans="1:22" x14ac:dyDescent="0.2">
      <c r="A14" s="61" t="s">
        <v>220</v>
      </c>
      <c r="B14" s="61" t="s">
        <v>41</v>
      </c>
      <c r="C14" s="61" t="s">
        <v>93</v>
      </c>
      <c r="D14" s="62">
        <v>1300</v>
      </c>
      <c r="E14" s="69">
        <v>9.0312500000000011E-3</v>
      </c>
      <c r="V14" s="69"/>
    </row>
    <row r="15" spans="1:22" x14ac:dyDescent="0.2">
      <c r="A15" s="61" t="s">
        <v>220</v>
      </c>
      <c r="B15" s="61" t="s">
        <v>46</v>
      </c>
      <c r="C15" s="61" t="s">
        <v>45</v>
      </c>
      <c r="D15" s="62">
        <v>1205</v>
      </c>
      <c r="E15" s="69">
        <v>8.3969907407407413E-3</v>
      </c>
      <c r="V15" s="69"/>
    </row>
    <row r="16" spans="1:22" x14ac:dyDescent="0.2">
      <c r="A16" s="61" t="s">
        <v>221</v>
      </c>
      <c r="B16" s="61" t="s">
        <v>43</v>
      </c>
      <c r="C16" s="61" t="s">
        <v>42</v>
      </c>
      <c r="D16" s="62">
        <v>1401</v>
      </c>
      <c r="E16" s="69">
        <v>9.7430555555555552E-3</v>
      </c>
      <c r="V16" s="69"/>
    </row>
    <row r="17" spans="1:22" x14ac:dyDescent="0.2">
      <c r="A17" s="61" t="s">
        <v>220</v>
      </c>
      <c r="B17" s="61" t="s">
        <v>209</v>
      </c>
      <c r="C17" s="61" t="s">
        <v>210</v>
      </c>
      <c r="D17" s="66" t="s">
        <v>202</v>
      </c>
      <c r="E17" s="69"/>
      <c r="V17" s="69"/>
    </row>
    <row r="18" spans="1:22" x14ac:dyDescent="0.2">
      <c r="A18" s="61" t="s">
        <v>220</v>
      </c>
      <c r="B18" s="61" t="s">
        <v>94</v>
      </c>
      <c r="C18" s="61" t="s">
        <v>95</v>
      </c>
      <c r="D18" s="62">
        <v>1631</v>
      </c>
      <c r="E18" s="69">
        <v>1.1472222222222222E-2</v>
      </c>
      <c r="V18" s="69"/>
    </row>
    <row r="19" spans="1:22" x14ac:dyDescent="0.2">
      <c r="A19" s="61" t="s">
        <v>220</v>
      </c>
      <c r="B19" s="61" t="s">
        <v>211</v>
      </c>
      <c r="C19" s="61" t="s">
        <v>212</v>
      </c>
      <c r="D19" s="62" t="s">
        <v>202</v>
      </c>
      <c r="E19" s="69"/>
      <c r="V19" s="69"/>
    </row>
    <row r="20" spans="1:22" x14ac:dyDescent="0.2">
      <c r="A20" s="61" t="s">
        <v>221</v>
      </c>
      <c r="B20" s="61" t="s">
        <v>37</v>
      </c>
      <c r="C20" s="61" t="s">
        <v>36</v>
      </c>
      <c r="D20" s="62">
        <v>1206</v>
      </c>
      <c r="E20" s="69">
        <v>8.4120370370370373E-3</v>
      </c>
      <c r="V20" s="69"/>
    </row>
    <row r="21" spans="1:22" x14ac:dyDescent="0.2">
      <c r="A21" s="61" t="s">
        <v>220</v>
      </c>
      <c r="B21" s="61" t="s">
        <v>75</v>
      </c>
      <c r="C21" s="61" t="s">
        <v>74</v>
      </c>
      <c r="D21" s="62">
        <v>1312</v>
      </c>
      <c r="E21" s="69">
        <v>9.1689814814814811E-3</v>
      </c>
      <c r="V21" s="69"/>
    </row>
    <row r="22" spans="1:22" x14ac:dyDescent="0.2">
      <c r="A22" s="61" t="s">
        <v>221</v>
      </c>
      <c r="B22" s="61" t="s">
        <v>96</v>
      </c>
      <c r="C22" s="61" t="s">
        <v>97</v>
      </c>
      <c r="D22" s="62">
        <v>1233</v>
      </c>
      <c r="E22" s="69">
        <v>8.7152777777777784E-3</v>
      </c>
      <c r="V22" s="69"/>
    </row>
    <row r="23" spans="1:22" x14ac:dyDescent="0.2">
      <c r="A23" s="61" t="s">
        <v>220</v>
      </c>
      <c r="B23" s="61" t="s">
        <v>98</v>
      </c>
      <c r="C23" s="61" t="s">
        <v>99</v>
      </c>
      <c r="D23" s="62">
        <v>1322</v>
      </c>
      <c r="E23" s="69">
        <v>9.2893518518518525E-3</v>
      </c>
      <c r="V23" s="69"/>
    </row>
    <row r="24" spans="1:22" x14ac:dyDescent="0.2">
      <c r="A24" s="61" t="s">
        <v>220</v>
      </c>
      <c r="B24" s="61" t="s">
        <v>100</v>
      </c>
      <c r="C24" s="61" t="s">
        <v>101</v>
      </c>
      <c r="D24" s="62" t="s">
        <v>202</v>
      </c>
      <c r="E24" s="69"/>
      <c r="V24" s="69"/>
    </row>
    <row r="25" spans="1:22" x14ac:dyDescent="0.2">
      <c r="A25" s="61" t="s">
        <v>221</v>
      </c>
      <c r="B25" s="61" t="s">
        <v>222</v>
      </c>
      <c r="C25" s="61" t="s">
        <v>102</v>
      </c>
      <c r="D25" s="66">
        <v>1144</v>
      </c>
      <c r="E25" s="69">
        <v>8.1562499999999986E-3</v>
      </c>
      <c r="V25" s="69"/>
    </row>
    <row r="26" spans="1:22" x14ac:dyDescent="0.2">
      <c r="A26" s="61" t="s">
        <v>220</v>
      </c>
      <c r="B26" s="61" t="s">
        <v>203</v>
      </c>
      <c r="C26" s="61" t="s">
        <v>40</v>
      </c>
      <c r="D26" s="62">
        <v>1214</v>
      </c>
      <c r="E26" s="69">
        <v>8.5034722222222213E-3</v>
      </c>
      <c r="V26" s="69"/>
    </row>
    <row r="27" spans="1:22" x14ac:dyDescent="0.2">
      <c r="A27" s="61" t="s">
        <v>220</v>
      </c>
      <c r="B27" s="61" t="s">
        <v>223</v>
      </c>
      <c r="C27" s="61" t="s">
        <v>103</v>
      </c>
      <c r="D27" s="62">
        <v>1315</v>
      </c>
      <c r="E27" s="69">
        <v>9.2048611111111116E-3</v>
      </c>
      <c r="V27" s="69"/>
    </row>
    <row r="28" spans="1:22" x14ac:dyDescent="0.2">
      <c r="A28" s="61" t="s">
        <v>220</v>
      </c>
      <c r="B28" s="61" t="s">
        <v>180</v>
      </c>
      <c r="C28" s="61" t="s">
        <v>179</v>
      </c>
      <c r="D28" s="61" t="s">
        <v>202</v>
      </c>
      <c r="E28" s="69"/>
      <c r="V28" s="69"/>
    </row>
    <row r="29" spans="1:22" x14ac:dyDescent="0.2">
      <c r="A29" s="61" t="s">
        <v>220</v>
      </c>
      <c r="B29" s="61" t="s">
        <v>69</v>
      </c>
      <c r="C29" s="61" t="s">
        <v>38</v>
      </c>
      <c r="D29" s="62">
        <v>1141</v>
      </c>
      <c r="E29" s="69">
        <v>8.1168981481481474E-3</v>
      </c>
      <c r="V29" s="69"/>
    </row>
    <row r="30" spans="1:22" x14ac:dyDescent="0.2">
      <c r="A30" s="61" t="s">
        <v>220</v>
      </c>
      <c r="B30" s="61" t="s">
        <v>149</v>
      </c>
      <c r="C30" s="61" t="s">
        <v>148</v>
      </c>
      <c r="D30" s="62">
        <v>1553</v>
      </c>
      <c r="E30" s="69">
        <v>1.1030092592592591E-2</v>
      </c>
      <c r="V30" s="69"/>
    </row>
    <row r="31" spans="1:22" x14ac:dyDescent="0.2">
      <c r="A31" s="61" t="s">
        <v>220</v>
      </c>
      <c r="B31" s="61" t="s">
        <v>182</v>
      </c>
      <c r="C31" s="61" t="s">
        <v>181</v>
      </c>
      <c r="D31" s="61">
        <v>2007</v>
      </c>
      <c r="E31" s="69">
        <v>1.3969907407407408E-2</v>
      </c>
      <c r="V31" s="69"/>
    </row>
    <row r="32" spans="1:22" x14ac:dyDescent="0.2">
      <c r="A32" s="61" t="s">
        <v>220</v>
      </c>
      <c r="B32" s="61" t="s">
        <v>50</v>
      </c>
      <c r="C32" s="61" t="s">
        <v>49</v>
      </c>
      <c r="D32" s="62">
        <v>1412</v>
      </c>
      <c r="E32" s="69">
        <v>9.8611111111111104E-3</v>
      </c>
      <c r="V32" s="69"/>
    </row>
    <row r="33" spans="1:22" x14ac:dyDescent="0.2">
      <c r="A33" s="61" t="s">
        <v>220</v>
      </c>
      <c r="B33" s="61" t="s">
        <v>147</v>
      </c>
      <c r="C33" s="61" t="s">
        <v>146</v>
      </c>
      <c r="D33" s="61">
        <v>1919</v>
      </c>
      <c r="E33" s="69">
        <v>1.3418981481481483E-2</v>
      </c>
      <c r="V33" s="69"/>
    </row>
    <row r="34" spans="1:22" x14ac:dyDescent="0.2">
      <c r="A34" s="61" t="s">
        <v>221</v>
      </c>
      <c r="B34" s="61" t="s">
        <v>48</v>
      </c>
      <c r="C34" s="61" t="s">
        <v>47</v>
      </c>
      <c r="D34" s="61" t="s">
        <v>202</v>
      </c>
      <c r="E34" s="69"/>
      <c r="V34" s="69"/>
    </row>
    <row r="35" spans="1:22" x14ac:dyDescent="0.2">
      <c r="A35" s="61" t="s">
        <v>220</v>
      </c>
      <c r="B35" s="61" t="s">
        <v>104</v>
      </c>
      <c r="C35" s="61" t="s">
        <v>32</v>
      </c>
      <c r="D35" s="62">
        <v>1612</v>
      </c>
      <c r="E35" s="69">
        <v>1.1249999999999998E-2</v>
      </c>
      <c r="V35" s="69"/>
    </row>
    <row r="36" spans="1:22" x14ac:dyDescent="0.2">
      <c r="A36" s="61" t="s">
        <v>220</v>
      </c>
      <c r="B36" s="61" t="s">
        <v>105</v>
      </c>
      <c r="C36" s="61" t="s">
        <v>106</v>
      </c>
      <c r="D36" s="62">
        <v>1220</v>
      </c>
      <c r="E36" s="69">
        <v>8.5682870370370357E-3</v>
      </c>
      <c r="V36" s="69"/>
    </row>
    <row r="37" spans="1:22" x14ac:dyDescent="0.2">
      <c r="A37" s="61" t="s">
        <v>220</v>
      </c>
      <c r="B37" s="61" t="s">
        <v>57</v>
      </c>
      <c r="C37" s="61" t="s">
        <v>107</v>
      </c>
      <c r="D37" s="65">
        <v>1729</v>
      </c>
      <c r="E37" s="69">
        <v>1.2149305555555557E-2</v>
      </c>
      <c r="V37" s="69"/>
    </row>
    <row r="38" spans="1:22" x14ac:dyDescent="0.2">
      <c r="A38" s="61" t="s">
        <v>220</v>
      </c>
      <c r="B38" s="61" t="s">
        <v>224</v>
      </c>
      <c r="C38" s="61" t="s">
        <v>108</v>
      </c>
      <c r="D38" s="65">
        <v>1548</v>
      </c>
      <c r="E38" s="69">
        <v>1.0979166666666667E-2</v>
      </c>
      <c r="V38" s="69"/>
    </row>
    <row r="39" spans="1:22" x14ac:dyDescent="0.2">
      <c r="A39" s="61" t="s">
        <v>221</v>
      </c>
      <c r="B39" s="61" t="s">
        <v>77</v>
      </c>
      <c r="C39" s="61" t="s">
        <v>76</v>
      </c>
      <c r="D39" s="62">
        <v>1519</v>
      </c>
      <c r="E39" s="69">
        <v>1.0646990740740742E-2</v>
      </c>
      <c r="V39" s="69"/>
    </row>
    <row r="40" spans="1:22" x14ac:dyDescent="0.2">
      <c r="A40" s="61" t="s">
        <v>220</v>
      </c>
      <c r="B40" s="61" t="s">
        <v>109</v>
      </c>
      <c r="C40" s="61" t="s">
        <v>110</v>
      </c>
      <c r="D40" s="62" t="s">
        <v>202</v>
      </c>
      <c r="E40" s="69"/>
      <c r="V40" s="69"/>
    </row>
    <row r="41" spans="1:22" x14ac:dyDescent="0.2">
      <c r="A41" s="61" t="s">
        <v>220</v>
      </c>
      <c r="B41" s="61" t="s">
        <v>204</v>
      </c>
      <c r="C41" s="61" t="s">
        <v>205</v>
      </c>
      <c r="D41" s="61" t="s">
        <v>202</v>
      </c>
      <c r="E41" s="69"/>
      <c r="V41" s="69"/>
    </row>
    <row r="42" spans="1:22" x14ac:dyDescent="0.2">
      <c r="A42" s="61" t="s">
        <v>221</v>
      </c>
      <c r="B42" s="61" t="s">
        <v>39</v>
      </c>
      <c r="C42" s="61" t="s">
        <v>38</v>
      </c>
      <c r="D42" s="61">
        <v>1242</v>
      </c>
      <c r="E42" s="69">
        <v>8.8217592592592601E-3</v>
      </c>
      <c r="V42" s="69"/>
    </row>
    <row r="43" spans="1:22" x14ac:dyDescent="0.2">
      <c r="A43" s="61" t="s">
        <v>220</v>
      </c>
      <c r="B43" s="61" t="s">
        <v>3</v>
      </c>
      <c r="C43" s="61" t="s">
        <v>111</v>
      </c>
      <c r="D43" s="62">
        <v>1215</v>
      </c>
      <c r="E43" s="69">
        <v>8.5150462962962966E-3</v>
      </c>
      <c r="V43" s="69"/>
    </row>
    <row r="44" spans="1:22" x14ac:dyDescent="0.2">
      <c r="A44" s="61" t="s">
        <v>220</v>
      </c>
      <c r="B44" s="61" t="s">
        <v>112</v>
      </c>
      <c r="C44" s="61" t="s">
        <v>113</v>
      </c>
      <c r="D44" s="62">
        <v>1505</v>
      </c>
      <c r="E44" s="69">
        <v>1.0481481481481482E-2</v>
      </c>
      <c r="V44" s="69"/>
    </row>
    <row r="45" spans="1:22" x14ac:dyDescent="0.2">
      <c r="A45" s="61" t="s">
        <v>220</v>
      </c>
      <c r="B45" s="61" t="s">
        <v>114</v>
      </c>
      <c r="C45" s="61" t="s">
        <v>36</v>
      </c>
      <c r="D45" s="62">
        <v>1340</v>
      </c>
      <c r="E45" s="69">
        <v>9.4999999999999998E-3</v>
      </c>
      <c r="V45" s="69"/>
    </row>
    <row r="46" spans="1:22" x14ac:dyDescent="0.2">
      <c r="A46" s="61" t="s">
        <v>221</v>
      </c>
      <c r="B46" s="61" t="s">
        <v>186</v>
      </c>
      <c r="C46" s="61" t="s">
        <v>185</v>
      </c>
      <c r="D46" s="62" t="s">
        <v>202</v>
      </c>
      <c r="E46" s="69"/>
      <c r="V46" s="69"/>
    </row>
    <row r="47" spans="1:22" x14ac:dyDescent="0.2">
      <c r="A47" s="61" t="s">
        <v>220</v>
      </c>
      <c r="B47" s="61" t="s">
        <v>178</v>
      </c>
      <c r="C47" s="61" t="s">
        <v>177</v>
      </c>
      <c r="D47" s="66">
        <v>1737</v>
      </c>
      <c r="E47" s="69">
        <v>1.2239583333333333E-2</v>
      </c>
      <c r="V47" s="69"/>
    </row>
    <row r="48" spans="1:22" x14ac:dyDescent="0.2">
      <c r="A48" s="61" t="s">
        <v>220</v>
      </c>
      <c r="B48" s="61" t="s">
        <v>115</v>
      </c>
      <c r="C48" s="65" t="s">
        <v>206</v>
      </c>
      <c r="D48" s="62">
        <v>1526</v>
      </c>
      <c r="E48" s="69">
        <v>1.0717592592592593E-2</v>
      </c>
      <c r="V48" s="69"/>
    </row>
    <row r="49" spans="1:22" x14ac:dyDescent="0.2">
      <c r="A49" s="61" t="s">
        <v>220</v>
      </c>
      <c r="B49" s="61" t="s">
        <v>44</v>
      </c>
      <c r="C49" s="61" t="s">
        <v>80</v>
      </c>
      <c r="D49" s="62">
        <v>1424</v>
      </c>
      <c r="E49" s="69">
        <v>1.0008101851851853E-2</v>
      </c>
      <c r="V49" s="69"/>
    </row>
    <row r="50" spans="1:22" x14ac:dyDescent="0.2">
      <c r="A50" s="61" t="s">
        <v>220</v>
      </c>
      <c r="B50" s="61" t="s">
        <v>117</v>
      </c>
      <c r="C50" s="61" t="s">
        <v>118</v>
      </c>
      <c r="D50" s="62">
        <v>1115</v>
      </c>
      <c r="E50" s="69">
        <v>7.8136574074074081E-3</v>
      </c>
      <c r="V50" s="69"/>
    </row>
    <row r="51" spans="1:22" x14ac:dyDescent="0.2">
      <c r="A51" s="61" t="s">
        <v>220</v>
      </c>
      <c r="B51" s="61" t="s">
        <v>119</v>
      </c>
      <c r="C51" s="61" t="s">
        <v>120</v>
      </c>
      <c r="D51" s="62" t="s">
        <v>202</v>
      </c>
      <c r="E51" s="69"/>
      <c r="V51" s="69"/>
    </row>
    <row r="52" spans="1:22" x14ac:dyDescent="0.2">
      <c r="A52" s="61" t="s">
        <v>225</v>
      </c>
      <c r="B52" s="61" t="s">
        <v>153</v>
      </c>
      <c r="C52" s="61" t="s">
        <v>152</v>
      </c>
      <c r="D52" s="65" t="s">
        <v>202</v>
      </c>
      <c r="E52" s="69"/>
      <c r="V52" s="69"/>
    </row>
    <row r="53" spans="1:22" x14ac:dyDescent="0.2">
      <c r="A53" s="61" t="s">
        <v>225</v>
      </c>
      <c r="B53" s="61" t="s">
        <v>121</v>
      </c>
      <c r="C53" s="61" t="s">
        <v>122</v>
      </c>
      <c r="D53" s="65" t="s">
        <v>202</v>
      </c>
      <c r="E53" s="69"/>
      <c r="V53" s="69"/>
    </row>
    <row r="54" spans="1:22" x14ac:dyDescent="0.2">
      <c r="A54" s="61" t="s">
        <v>225</v>
      </c>
      <c r="B54" s="61" t="s">
        <v>123</v>
      </c>
      <c r="C54" s="61" t="s">
        <v>124</v>
      </c>
      <c r="D54" s="62">
        <v>1714</v>
      </c>
      <c r="E54" s="69">
        <v>1.1974537037037035E-2</v>
      </c>
      <c r="V54" s="69"/>
    </row>
    <row r="55" spans="1:22" x14ac:dyDescent="0.2">
      <c r="A55" s="61" t="s">
        <v>225</v>
      </c>
      <c r="B55" s="61" t="s">
        <v>125</v>
      </c>
      <c r="C55" s="61" t="s">
        <v>126</v>
      </c>
      <c r="D55" s="65">
        <v>1431</v>
      </c>
      <c r="E55" s="69">
        <v>1.0084490740740741E-2</v>
      </c>
      <c r="V55" s="69"/>
    </row>
    <row r="56" spans="1:22" x14ac:dyDescent="0.2">
      <c r="A56" s="61" t="s">
        <v>226</v>
      </c>
      <c r="B56" s="61" t="s">
        <v>127</v>
      </c>
      <c r="C56" s="61" t="s">
        <v>128</v>
      </c>
      <c r="D56" s="65">
        <v>1710</v>
      </c>
      <c r="E56" s="69">
        <v>1.1923611111111112E-2</v>
      </c>
      <c r="V56" s="69"/>
    </row>
    <row r="57" spans="1:22" x14ac:dyDescent="0.2">
      <c r="A57" s="61" t="s">
        <v>226</v>
      </c>
      <c r="B57" s="61" t="s">
        <v>88</v>
      </c>
      <c r="C57" s="61" t="s">
        <v>129</v>
      </c>
      <c r="D57" s="62">
        <v>2453</v>
      </c>
      <c r="E57" s="69">
        <v>1.7283564814814814E-2</v>
      </c>
      <c r="V57" s="69"/>
    </row>
    <row r="58" spans="1:22" x14ac:dyDescent="0.2">
      <c r="A58" s="61" t="s">
        <v>225</v>
      </c>
      <c r="B58" s="61" t="s">
        <v>130</v>
      </c>
      <c r="C58" s="61" t="s">
        <v>131</v>
      </c>
      <c r="D58" s="62">
        <v>1702</v>
      </c>
      <c r="E58" s="69">
        <v>1.1828703703703704E-2</v>
      </c>
      <c r="V58" s="69"/>
    </row>
    <row r="59" spans="1:22" x14ac:dyDescent="0.2">
      <c r="A59" s="61" t="s">
        <v>225</v>
      </c>
      <c r="B59" s="61" t="s">
        <v>132</v>
      </c>
      <c r="C59" s="61" t="s">
        <v>133</v>
      </c>
      <c r="D59" s="62" t="s">
        <v>202</v>
      </c>
      <c r="E59" s="69"/>
      <c r="V59" s="69"/>
    </row>
    <row r="60" spans="1:22" x14ac:dyDescent="0.2">
      <c r="A60" s="61" t="s">
        <v>225</v>
      </c>
      <c r="B60" s="61" t="s">
        <v>134</v>
      </c>
      <c r="C60" s="61" t="s">
        <v>135</v>
      </c>
      <c r="D60" s="62">
        <v>1857</v>
      </c>
      <c r="E60" s="69">
        <v>1.3167824074074073E-2</v>
      </c>
      <c r="V60" s="69"/>
    </row>
    <row r="61" spans="1:22" x14ac:dyDescent="0.2">
      <c r="A61" s="61" t="s">
        <v>225</v>
      </c>
      <c r="B61" s="61" t="s">
        <v>136</v>
      </c>
      <c r="C61" s="61" t="s">
        <v>137</v>
      </c>
      <c r="D61" s="65">
        <v>2037</v>
      </c>
      <c r="E61" s="69">
        <v>1.4325231481481482E-2</v>
      </c>
      <c r="V61" s="69"/>
    </row>
    <row r="62" spans="1:22" x14ac:dyDescent="0.2">
      <c r="A62" s="61" t="s">
        <v>226</v>
      </c>
      <c r="B62" s="61" t="s">
        <v>65</v>
      </c>
      <c r="C62" s="61" t="s">
        <v>64</v>
      </c>
      <c r="D62" s="61">
        <v>1549</v>
      </c>
      <c r="E62" s="69">
        <v>1.0988425925925928E-2</v>
      </c>
      <c r="V62" s="69"/>
    </row>
    <row r="63" spans="1:22" x14ac:dyDescent="0.2">
      <c r="A63" s="61" t="s">
        <v>226</v>
      </c>
      <c r="B63" s="61" t="s">
        <v>138</v>
      </c>
      <c r="C63" s="61" t="s">
        <v>139</v>
      </c>
      <c r="D63" s="61">
        <v>1834</v>
      </c>
      <c r="E63" s="69">
        <v>1.2895833333333334E-2</v>
      </c>
      <c r="V63" s="69"/>
    </row>
    <row r="64" spans="1:22" x14ac:dyDescent="0.2">
      <c r="A64" s="61" t="s">
        <v>225</v>
      </c>
      <c r="B64" s="61" t="s">
        <v>72</v>
      </c>
      <c r="C64" s="61" t="s">
        <v>140</v>
      </c>
      <c r="D64" s="62">
        <v>1840</v>
      </c>
      <c r="E64" s="69">
        <v>1.2972222222222224E-2</v>
      </c>
      <c r="V64" s="69"/>
    </row>
    <row r="65" spans="1:22" x14ac:dyDescent="0.2">
      <c r="A65" s="61" t="s">
        <v>225</v>
      </c>
      <c r="B65" s="61" t="s">
        <v>72</v>
      </c>
      <c r="C65" s="61" t="s">
        <v>66</v>
      </c>
      <c r="D65" s="62">
        <v>1512</v>
      </c>
      <c r="E65" s="69">
        <v>1.0564814814814813E-2</v>
      </c>
      <c r="V65" s="69"/>
    </row>
    <row r="66" spans="1:22" x14ac:dyDescent="0.2">
      <c r="A66" s="61" t="s">
        <v>225</v>
      </c>
      <c r="B66" s="61" t="s">
        <v>78</v>
      </c>
      <c r="C66" s="61" t="s">
        <v>141</v>
      </c>
      <c r="D66" s="65">
        <v>1710</v>
      </c>
      <c r="E66" s="69">
        <v>1.192476851851852E-2</v>
      </c>
      <c r="V66" s="69"/>
    </row>
    <row r="67" spans="1:22" x14ac:dyDescent="0.2">
      <c r="A67" s="61" t="s">
        <v>225</v>
      </c>
      <c r="B67" s="61" t="s">
        <v>142</v>
      </c>
      <c r="C67" s="61" t="s">
        <v>143</v>
      </c>
      <c r="D67" s="62" t="s">
        <v>202</v>
      </c>
      <c r="E67" s="69"/>
      <c r="G67" s="65"/>
      <c r="V67" s="69"/>
    </row>
    <row r="68" spans="1:22" x14ac:dyDescent="0.2">
      <c r="A68" s="61" t="s">
        <v>226</v>
      </c>
      <c r="B68" s="61" t="s">
        <v>57</v>
      </c>
      <c r="C68" s="61" t="s">
        <v>56</v>
      </c>
      <c r="D68" s="62">
        <v>1402</v>
      </c>
      <c r="E68" s="69">
        <v>9.7453703703703713E-3</v>
      </c>
      <c r="V68" s="69"/>
    </row>
    <row r="69" spans="1:22" x14ac:dyDescent="0.2">
      <c r="A69" s="61" t="s">
        <v>226</v>
      </c>
      <c r="B69" s="61" t="s">
        <v>55</v>
      </c>
      <c r="C69" s="61" t="s">
        <v>54</v>
      </c>
      <c r="D69" s="65">
        <v>1355</v>
      </c>
      <c r="E69" s="69">
        <v>9.6689814814814815E-3</v>
      </c>
      <c r="V69" s="69"/>
    </row>
    <row r="70" spans="1:22" x14ac:dyDescent="0.2">
      <c r="A70" s="61" t="s">
        <v>225</v>
      </c>
      <c r="B70" s="61" t="s">
        <v>59</v>
      </c>
      <c r="C70" s="61" t="s">
        <v>58</v>
      </c>
      <c r="D70" s="62">
        <v>1530</v>
      </c>
      <c r="E70" s="69">
        <v>1.0774305555555556E-2</v>
      </c>
      <c r="V70" s="69"/>
    </row>
    <row r="71" spans="1:22" x14ac:dyDescent="0.2">
      <c r="A71" s="61" t="s">
        <v>225</v>
      </c>
      <c r="B71" s="61" t="s">
        <v>68</v>
      </c>
      <c r="C71" s="61" t="s">
        <v>67</v>
      </c>
      <c r="D71" s="62">
        <v>1830</v>
      </c>
      <c r="E71" s="69">
        <v>1.3003472222222224E-2</v>
      </c>
      <c r="V71" s="69"/>
    </row>
    <row r="72" spans="1:22" x14ac:dyDescent="0.2">
      <c r="A72" s="61" t="s">
        <v>226</v>
      </c>
      <c r="B72" s="61" t="s">
        <v>53</v>
      </c>
      <c r="C72" s="61" t="s">
        <v>52</v>
      </c>
      <c r="D72" s="62">
        <v>1529</v>
      </c>
      <c r="E72" s="69">
        <v>1.0752314814814814E-2</v>
      </c>
      <c r="V72" s="69"/>
    </row>
    <row r="73" spans="1:22" x14ac:dyDescent="0.2">
      <c r="A73" s="61" t="s">
        <v>225</v>
      </c>
      <c r="B73" s="61" t="s">
        <v>144</v>
      </c>
      <c r="C73" s="61" t="s">
        <v>145</v>
      </c>
      <c r="D73" s="66">
        <v>1915</v>
      </c>
      <c r="E73" s="69">
        <v>1.3371527777777776E-2</v>
      </c>
      <c r="V73" s="69"/>
    </row>
    <row r="74" spans="1:22" x14ac:dyDescent="0.2">
      <c r="A74" s="61" t="s">
        <v>225</v>
      </c>
      <c r="B74" s="61" t="s">
        <v>207</v>
      </c>
      <c r="C74" s="61" t="s">
        <v>208</v>
      </c>
      <c r="D74" s="65" t="s">
        <v>202</v>
      </c>
      <c r="E74"/>
    </row>
    <row r="75" spans="1:22" x14ac:dyDescent="0.2">
      <c r="A75" s="61" t="s">
        <v>225</v>
      </c>
      <c r="B75" s="61" t="s">
        <v>63</v>
      </c>
      <c r="C75" s="61" t="s">
        <v>62</v>
      </c>
      <c r="D75" s="62">
        <v>1613</v>
      </c>
      <c r="E75" s="69">
        <v>1.1269675925925924E-2</v>
      </c>
      <c r="V75" s="69"/>
    </row>
    <row r="76" spans="1:22" x14ac:dyDescent="0.2">
      <c r="A76" s="61" t="s">
        <v>226</v>
      </c>
      <c r="B76" s="61" t="s">
        <v>61</v>
      </c>
      <c r="C76" s="61" t="s">
        <v>60</v>
      </c>
      <c r="D76" s="62">
        <v>1535</v>
      </c>
      <c r="E76" s="69">
        <v>1.0832175925925926E-2</v>
      </c>
      <c r="V76" s="69"/>
    </row>
    <row r="78" spans="1:22" x14ac:dyDescent="0.2">
      <c r="D78" s="65"/>
    </row>
    <row r="85" spans="4:8" x14ac:dyDescent="0.2">
      <c r="H85" s="62"/>
    </row>
    <row r="88" spans="4:8" x14ac:dyDescent="0.2">
      <c r="D88" s="62"/>
    </row>
  </sheetData>
  <sheetProtection selectLockedCells="1" selectUnlockedCells="1"/>
  <sortState ref="Q2:X58">
    <sortCondition descending="1" ref="Q2:Q58"/>
  </sortState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7"/>
  <sheetViews>
    <sheetView workbookViewId="0">
      <selection activeCell="F2" sqref="F2:G2"/>
    </sheetView>
  </sheetViews>
  <sheetFormatPr defaultRowHeight="15" x14ac:dyDescent="0.25"/>
  <cols>
    <col min="1" max="1" width="9.140625" style="71"/>
    <col min="2" max="2" width="13.42578125" style="71" customWidth="1"/>
    <col min="3" max="3" width="11.28515625" style="71" bestFit="1" customWidth="1"/>
    <col min="4" max="4" width="10.42578125" style="71" bestFit="1" customWidth="1"/>
    <col min="5" max="5" width="9.140625" style="79"/>
    <col min="6" max="6" width="9.140625" style="71"/>
    <col min="7" max="7" width="12.28515625" style="71" bestFit="1" customWidth="1"/>
    <col min="8" max="16384" width="9.140625" style="71"/>
  </cols>
  <sheetData>
    <row r="1" spans="1:15" ht="18.75" x14ac:dyDescent="0.25">
      <c r="B1" s="72" t="s">
        <v>228</v>
      </c>
      <c r="E1" s="71"/>
      <c r="J1" s="73"/>
      <c r="L1" s="74"/>
      <c r="O1" s="73"/>
    </row>
    <row r="2" spans="1:15" ht="18.75" x14ac:dyDescent="0.25">
      <c r="B2" s="72"/>
      <c r="E2" s="71"/>
      <c r="F2" s="71" t="s">
        <v>25</v>
      </c>
      <c r="G2" s="71" t="s">
        <v>227</v>
      </c>
      <c r="J2" s="73"/>
      <c r="L2" s="74"/>
      <c r="O2" s="73"/>
    </row>
    <row r="3" spans="1:15" ht="15.75" x14ac:dyDescent="0.25">
      <c r="A3" s="71" t="s">
        <v>226</v>
      </c>
      <c r="B3" s="75" t="s">
        <v>122</v>
      </c>
      <c r="C3" s="75" t="s">
        <v>121</v>
      </c>
      <c r="E3" s="71"/>
      <c r="J3" s="73"/>
      <c r="L3" s="74"/>
      <c r="O3" s="73"/>
    </row>
    <row r="4" spans="1:15" ht="15.75" x14ac:dyDescent="0.25">
      <c r="A4" s="71" t="s">
        <v>226</v>
      </c>
      <c r="B4" s="75" t="s">
        <v>124</v>
      </c>
      <c r="C4" s="75" t="s">
        <v>123</v>
      </c>
      <c r="D4" s="76">
        <v>0.67499999999999993</v>
      </c>
      <c r="E4" s="71"/>
      <c r="F4" s="74">
        <v>102</v>
      </c>
      <c r="G4" s="73">
        <v>1.1267824074074074E-2</v>
      </c>
      <c r="J4" s="73"/>
      <c r="L4" s="74"/>
      <c r="O4" s="73"/>
    </row>
    <row r="5" spans="1:15" ht="15.75" x14ac:dyDescent="0.25">
      <c r="A5" s="71" t="s">
        <v>226</v>
      </c>
      <c r="B5" s="75" t="s">
        <v>128</v>
      </c>
      <c r="C5" s="75" t="s">
        <v>127</v>
      </c>
      <c r="D5" s="76">
        <v>0.68472222222222223</v>
      </c>
      <c r="E5" s="71"/>
      <c r="F5" s="74">
        <v>113</v>
      </c>
      <c r="G5" s="73">
        <v>1.1437847222222223E-2</v>
      </c>
      <c r="J5" s="73"/>
      <c r="L5" s="74"/>
      <c r="O5" s="73"/>
    </row>
    <row r="6" spans="1:15" ht="15.75" x14ac:dyDescent="0.25">
      <c r="A6" s="71" t="s">
        <v>226</v>
      </c>
      <c r="B6" s="75" t="s">
        <v>129</v>
      </c>
      <c r="C6" s="75" t="s">
        <v>88</v>
      </c>
      <c r="D6" s="76">
        <v>0.88680555555555562</v>
      </c>
      <c r="E6" s="71"/>
      <c r="F6" s="74">
        <v>201</v>
      </c>
      <c r="G6" s="73">
        <v>1.4786226851851852E-2</v>
      </c>
      <c r="J6" s="73"/>
      <c r="L6" s="74"/>
      <c r="O6" s="73"/>
    </row>
    <row r="7" spans="1:15" ht="15.75" x14ac:dyDescent="0.25">
      <c r="A7" s="71" t="s">
        <v>226</v>
      </c>
      <c r="B7" s="75" t="s">
        <v>64</v>
      </c>
      <c r="C7" s="75" t="s">
        <v>65</v>
      </c>
      <c r="D7" s="76">
        <v>0.62430555555555556</v>
      </c>
      <c r="E7" s="71"/>
      <c r="F7" s="74">
        <v>55</v>
      </c>
      <c r="G7" s="73">
        <v>1.0413194444444444E-2</v>
      </c>
      <c r="J7" s="73"/>
      <c r="L7" s="74"/>
      <c r="O7" s="73"/>
    </row>
    <row r="8" spans="1:15" ht="15.75" x14ac:dyDescent="0.25">
      <c r="A8" s="71" t="s">
        <v>226</v>
      </c>
      <c r="B8" s="75" t="s">
        <v>139</v>
      </c>
      <c r="C8" s="75" t="s">
        <v>138</v>
      </c>
      <c r="D8" s="76">
        <v>0.73958333333333337</v>
      </c>
      <c r="E8" s="71"/>
      <c r="F8" s="74">
        <v>165</v>
      </c>
      <c r="G8" s="73">
        <v>1.2330902777777777E-2</v>
      </c>
      <c r="J8" s="73"/>
      <c r="L8" s="74"/>
      <c r="O8" s="73"/>
    </row>
    <row r="9" spans="1:15" ht="15.75" x14ac:dyDescent="0.25">
      <c r="A9" s="71" t="s">
        <v>226</v>
      </c>
      <c r="B9" s="75" t="s">
        <v>66</v>
      </c>
      <c r="C9" s="75" t="s">
        <v>72</v>
      </c>
      <c r="D9" s="76">
        <v>0.60416666666666663</v>
      </c>
      <c r="E9" s="71"/>
      <c r="F9" s="74">
        <v>32</v>
      </c>
      <c r="G9" s="73">
        <v>1.0091550925925926E-2</v>
      </c>
      <c r="J9" s="73"/>
      <c r="L9" s="74"/>
      <c r="O9" s="73"/>
    </row>
    <row r="10" spans="1:15" ht="15.75" x14ac:dyDescent="0.25">
      <c r="A10" s="71" t="s">
        <v>226</v>
      </c>
      <c r="B10" s="75" t="s">
        <v>143</v>
      </c>
      <c r="C10" s="75" t="s">
        <v>142</v>
      </c>
      <c r="D10" s="76">
        <v>0.78125</v>
      </c>
      <c r="E10" s="71"/>
      <c r="F10" s="74">
        <v>187</v>
      </c>
      <c r="G10" s="73">
        <v>1.3025578703703702E-2</v>
      </c>
      <c r="J10" s="73"/>
      <c r="L10" s="74"/>
      <c r="O10" s="73"/>
    </row>
    <row r="11" spans="1:15" ht="15.75" x14ac:dyDescent="0.25">
      <c r="A11" s="71" t="s">
        <v>226</v>
      </c>
      <c r="B11" s="75" t="s">
        <v>67</v>
      </c>
      <c r="C11" s="75" t="s">
        <v>68</v>
      </c>
      <c r="D11" s="76">
        <v>0.73263888888888884</v>
      </c>
      <c r="E11" s="71"/>
      <c r="F11" s="74">
        <v>160</v>
      </c>
      <c r="G11" s="73">
        <v>1.2238657407407406E-2</v>
      </c>
      <c r="J11" s="73"/>
      <c r="L11" s="74"/>
      <c r="O11" s="73"/>
    </row>
    <row r="12" spans="1:15" ht="15.75" x14ac:dyDescent="0.25">
      <c r="B12" s="75"/>
      <c r="E12" s="71"/>
      <c r="J12" s="73"/>
      <c r="L12" s="74"/>
      <c r="O12" s="73"/>
    </row>
    <row r="13" spans="1:15" x14ac:dyDescent="0.25">
      <c r="E13" s="71"/>
      <c r="J13" s="73"/>
      <c r="L13" s="74"/>
      <c r="O13" s="73"/>
    </row>
    <row r="14" spans="1:15" ht="18.75" x14ac:dyDescent="0.25">
      <c r="B14" s="72"/>
      <c r="E14" s="71"/>
      <c r="J14" s="73"/>
      <c r="L14" s="74"/>
      <c r="O14" s="73"/>
    </row>
    <row r="15" spans="1:15" ht="18.75" x14ac:dyDescent="0.25">
      <c r="B15" s="72" t="s">
        <v>229</v>
      </c>
      <c r="E15" s="71"/>
      <c r="J15" s="73"/>
      <c r="L15" s="74"/>
      <c r="O15" s="73"/>
    </row>
    <row r="16" spans="1:15" ht="15.75" x14ac:dyDescent="0.25">
      <c r="A16" s="71" t="s">
        <v>221</v>
      </c>
      <c r="B16" s="75" t="s">
        <v>92</v>
      </c>
      <c r="C16" s="75" t="s">
        <v>91</v>
      </c>
      <c r="D16" s="76">
        <v>0.54513888888888895</v>
      </c>
      <c r="E16" s="71"/>
      <c r="F16" s="74">
        <v>77</v>
      </c>
      <c r="G16" s="73">
        <v>9.1094907407407409E-3</v>
      </c>
      <c r="J16" s="73"/>
      <c r="L16" s="74"/>
      <c r="O16" s="73"/>
    </row>
    <row r="17" spans="1:15" ht="15.75" x14ac:dyDescent="0.25">
      <c r="A17" s="71" t="s">
        <v>221</v>
      </c>
      <c r="B17" s="75" t="s">
        <v>45</v>
      </c>
      <c r="C17" s="75" t="s">
        <v>46</v>
      </c>
      <c r="D17" s="76">
        <v>0.49027777777777781</v>
      </c>
      <c r="E17" s="71"/>
      <c r="F17" s="74">
        <v>15</v>
      </c>
      <c r="G17" s="73">
        <v>8.1824074074074073E-3</v>
      </c>
      <c r="J17" s="73"/>
      <c r="L17" s="74"/>
      <c r="O17" s="73"/>
    </row>
    <row r="18" spans="1:15" ht="15.75" x14ac:dyDescent="0.25">
      <c r="A18" s="71" t="s">
        <v>221</v>
      </c>
      <c r="B18" s="75" t="s">
        <v>42</v>
      </c>
      <c r="C18" s="75" t="s">
        <v>43</v>
      </c>
      <c r="D18" s="76">
        <v>0.58124999999999993</v>
      </c>
      <c r="E18" s="71"/>
      <c r="F18" s="74">
        <v>105</v>
      </c>
      <c r="G18" s="73">
        <v>9.7004629629629645E-3</v>
      </c>
      <c r="J18" s="73"/>
      <c r="L18" s="74"/>
      <c r="O18" s="73"/>
    </row>
    <row r="19" spans="1:15" ht="15.75" x14ac:dyDescent="0.25">
      <c r="A19" s="71" t="s">
        <v>221</v>
      </c>
      <c r="B19" s="75" t="s">
        <v>97</v>
      </c>
      <c r="C19" s="75" t="s">
        <v>96</v>
      </c>
      <c r="D19" s="76">
        <v>0.50555555555555554</v>
      </c>
      <c r="E19" s="71"/>
      <c r="F19" s="74">
        <v>32</v>
      </c>
      <c r="G19" s="73">
        <v>8.4497685185185179E-3</v>
      </c>
      <c r="J19" s="73"/>
      <c r="L19" s="74"/>
      <c r="O19" s="73"/>
    </row>
    <row r="20" spans="1:15" ht="15.75" x14ac:dyDescent="0.25">
      <c r="A20" s="71" t="s">
        <v>221</v>
      </c>
      <c r="B20" s="75" t="s">
        <v>49</v>
      </c>
      <c r="C20" s="75" t="s">
        <v>50</v>
      </c>
      <c r="D20" s="76">
        <v>0.56597222222222221</v>
      </c>
      <c r="E20" s="71"/>
      <c r="F20" s="74">
        <v>97</v>
      </c>
      <c r="G20" s="73">
        <v>9.4560185185185181E-3</v>
      </c>
      <c r="J20" s="73"/>
      <c r="L20" s="74"/>
      <c r="O20" s="73"/>
    </row>
    <row r="21" spans="1:15" ht="15.75" x14ac:dyDescent="0.25">
      <c r="A21" s="71" t="s">
        <v>221</v>
      </c>
      <c r="B21" s="75" t="s">
        <v>47</v>
      </c>
      <c r="C21" s="75" t="s">
        <v>48</v>
      </c>
      <c r="D21" s="76">
        <v>0.5805555555555556</v>
      </c>
      <c r="E21" s="71"/>
      <c r="J21" s="73"/>
      <c r="L21" s="74"/>
      <c r="O21" s="73"/>
    </row>
    <row r="22" spans="1:15" ht="15.75" x14ac:dyDescent="0.25">
      <c r="A22" s="71" t="s">
        <v>221</v>
      </c>
      <c r="B22" s="75" t="s">
        <v>38</v>
      </c>
      <c r="C22" s="75" t="s">
        <v>39</v>
      </c>
      <c r="D22" s="76">
        <v>0.51041666666666663</v>
      </c>
      <c r="E22" s="71"/>
      <c r="F22" s="74">
        <v>39</v>
      </c>
      <c r="G22" s="73">
        <v>8.539004629629629E-3</v>
      </c>
      <c r="J22" s="73"/>
      <c r="L22" s="74"/>
      <c r="O22" s="73"/>
    </row>
    <row r="23" spans="1:15" ht="15.75" x14ac:dyDescent="0.25">
      <c r="B23" s="71" t="s">
        <v>230</v>
      </c>
      <c r="C23" s="75"/>
      <c r="E23" s="71"/>
      <c r="F23" s="74">
        <v>109</v>
      </c>
      <c r="G23" s="73">
        <v>9.7340277777777772E-3</v>
      </c>
      <c r="J23" s="73"/>
      <c r="L23" s="74"/>
      <c r="O23" s="73"/>
    </row>
    <row r="24" spans="1:15" ht="15.75" x14ac:dyDescent="0.25">
      <c r="B24" s="75"/>
      <c r="E24" s="71"/>
      <c r="J24" s="73"/>
      <c r="L24" s="74"/>
      <c r="O24" s="73"/>
    </row>
    <row r="25" spans="1:15" ht="18.75" x14ac:dyDescent="0.25">
      <c r="B25" s="72" t="s">
        <v>231</v>
      </c>
      <c r="E25" s="71"/>
      <c r="J25" s="73"/>
      <c r="L25" s="74"/>
      <c r="O25" s="73"/>
    </row>
    <row r="26" spans="1:15" ht="15.75" x14ac:dyDescent="0.25">
      <c r="A26" s="71" t="s">
        <v>226</v>
      </c>
      <c r="B26" s="75" t="s">
        <v>152</v>
      </c>
      <c r="C26" s="75" t="s">
        <v>153</v>
      </c>
      <c r="E26" s="71"/>
      <c r="J26" s="73"/>
      <c r="L26" s="74"/>
      <c r="O26" s="73"/>
    </row>
    <row r="27" spans="1:15" ht="15.75" x14ac:dyDescent="0.25">
      <c r="A27" s="71" t="s">
        <v>226</v>
      </c>
      <c r="B27" s="75" t="s">
        <v>131</v>
      </c>
      <c r="C27" s="75" t="s">
        <v>130</v>
      </c>
      <c r="D27" s="76">
        <v>0.70347222222222217</v>
      </c>
      <c r="E27" s="71"/>
      <c r="F27" s="74">
        <v>133</v>
      </c>
      <c r="G27" s="73">
        <v>1.1852314814814816E-2</v>
      </c>
      <c r="J27" s="73"/>
      <c r="L27" s="74"/>
      <c r="O27" s="73"/>
    </row>
    <row r="28" spans="1:15" ht="15.75" x14ac:dyDescent="0.25">
      <c r="A28" s="71" t="s">
        <v>226</v>
      </c>
      <c r="B28" s="75" t="s">
        <v>135</v>
      </c>
      <c r="C28" s="75" t="s">
        <v>134</v>
      </c>
      <c r="D28" s="76">
        <v>0.78680555555555554</v>
      </c>
      <c r="E28" s="71"/>
      <c r="F28" s="74">
        <v>183</v>
      </c>
      <c r="G28" s="73">
        <v>1.3110185185185185E-2</v>
      </c>
      <c r="J28" s="73"/>
      <c r="L28" s="74"/>
      <c r="O28" s="73"/>
    </row>
    <row r="29" spans="1:15" ht="15.75" x14ac:dyDescent="0.25">
      <c r="A29" s="71" t="s">
        <v>226</v>
      </c>
      <c r="B29" s="75" t="s">
        <v>137</v>
      </c>
      <c r="C29" s="75" t="s">
        <v>136</v>
      </c>
      <c r="D29" s="76">
        <v>0.74097222222222225</v>
      </c>
      <c r="E29" s="71"/>
      <c r="F29" s="74">
        <v>162</v>
      </c>
      <c r="G29" s="73">
        <v>1.2516319444444444E-2</v>
      </c>
      <c r="J29" s="73"/>
      <c r="L29" s="74"/>
      <c r="O29" s="73"/>
    </row>
    <row r="30" spans="1:15" ht="15.75" x14ac:dyDescent="0.25">
      <c r="A30" s="71" t="s">
        <v>226</v>
      </c>
      <c r="B30" s="75" t="s">
        <v>140</v>
      </c>
      <c r="C30" s="75" t="s">
        <v>72</v>
      </c>
      <c r="D30" s="76">
        <v>0.75277777777777777</v>
      </c>
      <c r="E30" s="71"/>
      <c r="F30" s="74">
        <v>170</v>
      </c>
      <c r="G30" s="73">
        <v>1.2708564814814817E-2</v>
      </c>
      <c r="J30" s="73"/>
      <c r="L30" s="74"/>
      <c r="O30" s="73"/>
    </row>
    <row r="31" spans="1:15" ht="15.75" x14ac:dyDescent="0.25">
      <c r="A31" s="71" t="s">
        <v>226</v>
      </c>
      <c r="B31" s="75" t="s">
        <v>141</v>
      </c>
      <c r="C31" s="75" t="s">
        <v>78</v>
      </c>
      <c r="D31" s="76">
        <v>0.70972222222222225</v>
      </c>
      <c r="E31" s="71"/>
      <c r="F31" s="74">
        <v>136</v>
      </c>
      <c r="G31" s="73">
        <v>1.1871759259259257E-2</v>
      </c>
      <c r="J31" s="73"/>
      <c r="L31" s="74"/>
      <c r="O31" s="73"/>
    </row>
    <row r="32" spans="1:15" ht="15.75" x14ac:dyDescent="0.25">
      <c r="A32" s="71" t="s">
        <v>226</v>
      </c>
      <c r="B32" s="75" t="s">
        <v>145</v>
      </c>
      <c r="C32" s="75" t="s">
        <v>144</v>
      </c>
      <c r="D32" s="76">
        <v>0.79375000000000007</v>
      </c>
      <c r="E32" s="71"/>
      <c r="F32" s="74">
        <v>191</v>
      </c>
      <c r="G32" s="73">
        <v>1.3629861111111112E-2</v>
      </c>
      <c r="J32" s="73"/>
      <c r="L32" s="74"/>
      <c r="O32" s="73"/>
    </row>
    <row r="33" spans="1:15" ht="15.75" x14ac:dyDescent="0.25">
      <c r="A33" s="71" t="s">
        <v>226</v>
      </c>
      <c r="B33" s="75" t="s">
        <v>208</v>
      </c>
      <c r="C33" s="75" t="s">
        <v>219</v>
      </c>
      <c r="E33" s="71"/>
      <c r="J33" s="73"/>
      <c r="L33" s="74"/>
      <c r="O33" s="73"/>
    </row>
    <row r="34" spans="1:15" x14ac:dyDescent="0.25">
      <c r="E34" s="71"/>
      <c r="J34" s="73"/>
      <c r="L34" s="74"/>
      <c r="O34" s="73"/>
    </row>
    <row r="35" spans="1:15" ht="18.75" x14ac:dyDescent="0.25">
      <c r="B35" s="72" t="s">
        <v>232</v>
      </c>
      <c r="E35" s="71"/>
      <c r="J35" s="73"/>
      <c r="L35" s="74"/>
      <c r="O35" s="73"/>
    </row>
    <row r="36" spans="1:15" ht="15.75" x14ac:dyDescent="0.25">
      <c r="A36" s="71" t="s">
        <v>221</v>
      </c>
      <c r="B36" s="75" t="s">
        <v>70</v>
      </c>
      <c r="C36" s="75" t="s">
        <v>73</v>
      </c>
      <c r="D36" s="76">
        <v>0.53888888888888886</v>
      </c>
      <c r="E36" s="71"/>
      <c r="F36" s="74">
        <v>79</v>
      </c>
      <c r="G36" s="73">
        <v>8.9695601851851863E-3</v>
      </c>
      <c r="J36" s="73"/>
      <c r="L36" s="74"/>
      <c r="O36" s="73"/>
    </row>
    <row r="37" spans="1:15" ht="15.75" x14ac:dyDescent="0.25">
      <c r="A37" s="71" t="s">
        <v>221</v>
      </c>
      <c r="B37" s="75" t="s">
        <v>89</v>
      </c>
      <c r="C37" s="75" t="s">
        <v>88</v>
      </c>
      <c r="D37" s="76">
        <v>0.55277777777777781</v>
      </c>
      <c r="E37" s="71"/>
      <c r="F37" s="74">
        <v>97</v>
      </c>
      <c r="G37" s="73">
        <v>9.1884259259259263E-3</v>
      </c>
      <c r="J37" s="73"/>
      <c r="L37" s="74"/>
      <c r="O37" s="73"/>
    </row>
    <row r="38" spans="1:15" ht="15.75" x14ac:dyDescent="0.25">
      <c r="A38" s="71" t="s">
        <v>221</v>
      </c>
      <c r="B38" s="75" t="s">
        <v>213</v>
      </c>
      <c r="C38" s="75" t="s">
        <v>41</v>
      </c>
      <c r="D38" s="76">
        <v>0.52569444444444446</v>
      </c>
      <c r="E38" s="71"/>
      <c r="F38" s="74">
        <v>68</v>
      </c>
      <c r="G38" s="73">
        <v>8.7862268518518524E-3</v>
      </c>
      <c r="J38" s="73"/>
      <c r="L38" s="74"/>
      <c r="O38" s="73"/>
    </row>
    <row r="39" spans="1:15" ht="15.75" x14ac:dyDescent="0.25">
      <c r="A39" s="71" t="s">
        <v>221</v>
      </c>
      <c r="B39" s="75" t="s">
        <v>74</v>
      </c>
      <c r="C39" s="75" t="s">
        <v>75</v>
      </c>
      <c r="D39" s="76">
        <v>0.5444444444444444</v>
      </c>
      <c r="E39" s="71"/>
      <c r="F39" s="74">
        <v>88</v>
      </c>
      <c r="G39" s="73">
        <v>9.0562500000000001E-3</v>
      </c>
      <c r="J39" s="73"/>
      <c r="L39" s="74"/>
      <c r="O39" s="73"/>
    </row>
    <row r="40" spans="1:15" ht="15.75" x14ac:dyDescent="0.25">
      <c r="A40" s="71" t="s">
        <v>221</v>
      </c>
      <c r="B40" s="75" t="s">
        <v>99</v>
      </c>
      <c r="C40" s="75" t="s">
        <v>98</v>
      </c>
      <c r="D40" s="76">
        <v>0.54305555555555551</v>
      </c>
      <c r="E40" s="71"/>
      <c r="F40" s="74">
        <v>86</v>
      </c>
      <c r="G40" s="73">
        <v>9.0152777777777766E-3</v>
      </c>
      <c r="J40" s="73"/>
      <c r="L40" s="74"/>
      <c r="O40" s="73"/>
    </row>
    <row r="41" spans="1:15" ht="15.75" x14ac:dyDescent="0.25">
      <c r="A41" s="71" t="s">
        <v>221</v>
      </c>
      <c r="B41" s="75" t="s">
        <v>103</v>
      </c>
      <c r="C41" s="75" t="s">
        <v>175</v>
      </c>
      <c r="D41" s="76">
        <v>0.54097222222222219</v>
      </c>
      <c r="E41" s="71"/>
      <c r="F41" s="74">
        <v>84</v>
      </c>
      <c r="G41" s="73">
        <v>9.0063657407407401E-3</v>
      </c>
      <c r="J41" s="73"/>
      <c r="L41" s="74"/>
      <c r="O41" s="73"/>
    </row>
    <row r="42" spans="1:15" ht="15.75" x14ac:dyDescent="0.25">
      <c r="A42" s="71" t="s">
        <v>221</v>
      </c>
      <c r="B42" s="75" t="s">
        <v>111</v>
      </c>
      <c r="C42" s="75" t="s">
        <v>3</v>
      </c>
      <c r="D42" s="76">
        <v>0.49583333333333335</v>
      </c>
      <c r="E42" s="71"/>
      <c r="F42" s="74">
        <v>25</v>
      </c>
      <c r="G42" s="73">
        <v>8.2972222222222215E-3</v>
      </c>
      <c r="J42" s="73"/>
      <c r="L42" s="74"/>
      <c r="O42" s="73"/>
    </row>
    <row r="43" spans="1:15" ht="15.75" x14ac:dyDescent="0.25">
      <c r="B43" s="75"/>
      <c r="E43" s="71"/>
      <c r="J43" s="73"/>
      <c r="L43" s="74"/>
      <c r="O43" s="73"/>
    </row>
    <row r="44" spans="1:15" ht="18.75" x14ac:dyDescent="0.25">
      <c r="B44" s="72" t="s">
        <v>233</v>
      </c>
      <c r="E44" s="71"/>
      <c r="J44" s="73"/>
      <c r="L44" s="74"/>
      <c r="O44" s="73"/>
    </row>
    <row r="45" spans="1:15" ht="15.75" x14ac:dyDescent="0.25">
      <c r="A45" s="71" t="s">
        <v>221</v>
      </c>
      <c r="B45" s="75" t="s">
        <v>150</v>
      </c>
      <c r="C45" s="75" t="s">
        <v>151</v>
      </c>
      <c r="D45" s="77">
        <v>0.55277777777777781</v>
      </c>
      <c r="E45" s="71"/>
      <c r="F45" s="74">
        <v>37</v>
      </c>
      <c r="G45" s="73">
        <v>9.2216435185185196E-3</v>
      </c>
      <c r="J45" s="73"/>
      <c r="L45" s="74"/>
      <c r="O45" s="73"/>
    </row>
    <row r="46" spans="1:15" ht="15.75" x14ac:dyDescent="0.25">
      <c r="A46" s="71" t="s">
        <v>221</v>
      </c>
      <c r="B46" s="75" t="s">
        <v>181</v>
      </c>
      <c r="C46" s="75" t="s">
        <v>182</v>
      </c>
      <c r="D46" s="77">
        <v>0.7090277777777777</v>
      </c>
      <c r="E46" s="71"/>
      <c r="F46" s="74">
        <v>118</v>
      </c>
      <c r="G46" s="73">
        <v>1.1827893518518517E-2</v>
      </c>
      <c r="J46" s="73"/>
      <c r="L46" s="74"/>
      <c r="O46" s="73"/>
    </row>
    <row r="47" spans="1:15" ht="15.75" x14ac:dyDescent="0.25">
      <c r="A47" s="71" t="s">
        <v>221</v>
      </c>
      <c r="B47" s="75" t="s">
        <v>146</v>
      </c>
      <c r="C47" s="75" t="s">
        <v>147</v>
      </c>
      <c r="D47" s="75"/>
      <c r="E47" s="71"/>
      <c r="J47" s="73"/>
      <c r="L47" s="74"/>
      <c r="O47" s="73"/>
    </row>
    <row r="48" spans="1:15" ht="15.75" x14ac:dyDescent="0.25">
      <c r="A48" s="71" t="s">
        <v>221</v>
      </c>
      <c r="B48" s="75" t="s">
        <v>108</v>
      </c>
      <c r="C48" s="75" t="s">
        <v>154</v>
      </c>
      <c r="D48" s="77">
        <v>0.63402777777777775</v>
      </c>
      <c r="E48" s="71"/>
      <c r="F48" s="74">
        <v>95</v>
      </c>
      <c r="G48" s="73">
        <v>1.0588773148148148E-2</v>
      </c>
      <c r="J48" s="73"/>
      <c r="L48" s="74"/>
      <c r="O48" s="73"/>
    </row>
    <row r="49" spans="1:15" ht="15.75" x14ac:dyDescent="0.25">
      <c r="A49" s="71" t="s">
        <v>221</v>
      </c>
      <c r="B49" s="75" t="s">
        <v>76</v>
      </c>
      <c r="C49" s="75" t="s">
        <v>77</v>
      </c>
      <c r="D49" s="77">
        <v>0.61736111111111114</v>
      </c>
      <c r="E49" s="71"/>
      <c r="F49" s="74">
        <v>84</v>
      </c>
      <c r="G49" s="73">
        <v>1.0321643518518518E-2</v>
      </c>
      <c r="J49" s="73"/>
      <c r="L49" s="74"/>
      <c r="O49" s="73"/>
    </row>
    <row r="50" spans="1:15" ht="15.75" x14ac:dyDescent="0.25">
      <c r="A50" s="71" t="s">
        <v>221</v>
      </c>
      <c r="B50" s="75" t="s">
        <v>110</v>
      </c>
      <c r="C50" s="75" t="s">
        <v>109</v>
      </c>
      <c r="D50" s="77">
        <v>0.59444444444444444</v>
      </c>
      <c r="E50" s="71"/>
      <c r="F50" s="74">
        <v>74</v>
      </c>
      <c r="G50" s="73">
        <v>1.0022106481481481E-2</v>
      </c>
      <c r="J50" s="73"/>
      <c r="L50" s="74"/>
      <c r="O50" s="73"/>
    </row>
    <row r="51" spans="1:15" ht="15.75" x14ac:dyDescent="0.25">
      <c r="A51" s="71" t="s">
        <v>221</v>
      </c>
      <c r="B51" s="75" t="s">
        <v>205</v>
      </c>
      <c r="C51" s="75" t="s">
        <v>204</v>
      </c>
      <c r="D51" s="75"/>
      <c r="E51" s="71"/>
      <c r="J51" s="73"/>
      <c r="L51" s="74"/>
      <c r="O51" s="73"/>
    </row>
    <row r="52" spans="1:15" ht="15.75" x14ac:dyDescent="0.25">
      <c r="A52" s="71" t="s">
        <v>221</v>
      </c>
      <c r="B52" s="75" t="s">
        <v>234</v>
      </c>
      <c r="C52" s="75" t="s">
        <v>115</v>
      </c>
      <c r="D52" s="77">
        <v>0.63194444444444442</v>
      </c>
      <c r="E52" s="71"/>
      <c r="F52" s="74">
        <v>94</v>
      </c>
      <c r="G52" s="73">
        <v>1.0569212962962963E-2</v>
      </c>
      <c r="J52" s="73"/>
      <c r="L52" s="74"/>
      <c r="O52" s="73"/>
    </row>
    <row r="53" spans="1:15" ht="15.75" x14ac:dyDescent="0.25">
      <c r="A53" s="71" t="s">
        <v>221</v>
      </c>
      <c r="B53" s="75" t="s">
        <v>80</v>
      </c>
      <c r="C53" s="75" t="s">
        <v>44</v>
      </c>
      <c r="D53" s="77">
        <v>0.64722222222222225</v>
      </c>
      <c r="E53" s="71"/>
      <c r="F53" s="74">
        <v>102</v>
      </c>
      <c r="G53" s="73">
        <v>1.0809490740740739E-2</v>
      </c>
      <c r="J53" s="73"/>
      <c r="L53" s="74"/>
      <c r="O53" s="73"/>
    </row>
    <row r="54" spans="1:15" ht="15.75" x14ac:dyDescent="0.25">
      <c r="A54" s="71" t="s">
        <v>221</v>
      </c>
      <c r="B54" s="75" t="s">
        <v>120</v>
      </c>
      <c r="C54" s="75" t="s">
        <v>119</v>
      </c>
      <c r="D54" s="76">
        <v>0.72430555555555554</v>
      </c>
      <c r="E54" s="71"/>
      <c r="F54" s="74">
        <v>121</v>
      </c>
      <c r="G54" s="73">
        <v>1.2080787037037037E-2</v>
      </c>
      <c r="L54" s="74"/>
      <c r="O54" s="73"/>
    </row>
    <row r="55" spans="1:15" ht="15.75" customHeight="1" x14ac:dyDescent="0.25">
      <c r="B55" s="75" t="s">
        <v>235</v>
      </c>
      <c r="C55" s="75"/>
      <c r="D55" s="75"/>
      <c r="E55" s="71"/>
      <c r="F55" s="75"/>
      <c r="L55" s="74"/>
      <c r="O55" s="73"/>
    </row>
    <row r="56" spans="1:15" ht="18.75" x14ac:dyDescent="0.25">
      <c r="B56" s="72" t="s">
        <v>236</v>
      </c>
      <c r="E56" s="71"/>
      <c r="L56" s="74"/>
      <c r="O56" s="73"/>
    </row>
    <row r="57" spans="1:15" ht="15.75" x14ac:dyDescent="0.25">
      <c r="A57" s="71" t="s">
        <v>221</v>
      </c>
      <c r="B57" s="75" t="s">
        <v>85</v>
      </c>
      <c r="C57" s="75" t="s">
        <v>84</v>
      </c>
      <c r="D57" s="76">
        <v>0.57500000000000007</v>
      </c>
      <c r="E57" s="71"/>
      <c r="F57" s="74">
        <v>64</v>
      </c>
      <c r="G57" s="73">
        <v>9.3923611111111117E-3</v>
      </c>
      <c r="L57" s="74"/>
      <c r="O57" s="73"/>
    </row>
    <row r="58" spans="1:15" ht="15.75" x14ac:dyDescent="0.25">
      <c r="A58" s="71" t="s">
        <v>221</v>
      </c>
      <c r="B58" s="75" t="s">
        <v>87</v>
      </c>
      <c r="C58" s="75" t="s">
        <v>86</v>
      </c>
      <c r="D58" s="76">
        <v>0.54652777777777783</v>
      </c>
      <c r="E58" s="71"/>
      <c r="F58" s="74">
        <v>38</v>
      </c>
      <c r="G58" s="73">
        <v>9.1538194444444453E-3</v>
      </c>
      <c r="L58" s="74"/>
      <c r="O58" s="73"/>
    </row>
    <row r="59" spans="1:15" ht="15.75" x14ac:dyDescent="0.25">
      <c r="A59" s="71" t="s">
        <v>221</v>
      </c>
      <c r="B59" s="75" t="s">
        <v>87</v>
      </c>
      <c r="C59" s="75" t="s">
        <v>90</v>
      </c>
      <c r="D59" s="76">
        <v>0.60625000000000007</v>
      </c>
      <c r="E59" s="71"/>
      <c r="F59" s="74">
        <v>157</v>
      </c>
      <c r="G59" s="73">
        <v>1.0932175925925927E-2</v>
      </c>
      <c r="L59" s="74"/>
      <c r="O59" s="73"/>
    </row>
    <row r="60" spans="1:15" ht="15.75" x14ac:dyDescent="0.25">
      <c r="A60" s="71" t="s">
        <v>221</v>
      </c>
      <c r="B60" s="75" t="s">
        <v>210</v>
      </c>
      <c r="C60" s="75" t="s">
        <v>209</v>
      </c>
      <c r="E60" s="71"/>
      <c r="L60" s="74"/>
      <c r="O60" s="73"/>
    </row>
    <row r="61" spans="1:15" ht="15.75" x14ac:dyDescent="0.25">
      <c r="A61" s="71" t="s">
        <v>221</v>
      </c>
      <c r="B61" s="75" t="s">
        <v>95</v>
      </c>
      <c r="C61" s="75" t="s">
        <v>94</v>
      </c>
      <c r="E61" s="71"/>
      <c r="F61" s="74">
        <v>230</v>
      </c>
      <c r="G61" s="73">
        <v>1.4516203703703703E-2</v>
      </c>
      <c r="J61" s="73"/>
      <c r="L61" s="74"/>
      <c r="O61" s="73"/>
    </row>
    <row r="62" spans="1:15" ht="15.75" x14ac:dyDescent="0.25">
      <c r="A62" s="71" t="s">
        <v>221</v>
      </c>
      <c r="B62" s="75" t="s">
        <v>212</v>
      </c>
      <c r="C62" s="75" t="s">
        <v>218</v>
      </c>
      <c r="E62" s="71"/>
      <c r="F62" s="74">
        <v>198</v>
      </c>
      <c r="G62" s="73">
        <v>1.3616435185185185E-2</v>
      </c>
      <c r="J62" s="73"/>
      <c r="L62" s="74"/>
      <c r="O62" s="73"/>
    </row>
    <row r="63" spans="1:15" ht="15.75" x14ac:dyDescent="0.25">
      <c r="A63" s="71" t="s">
        <v>221</v>
      </c>
      <c r="B63" s="75" t="s">
        <v>101</v>
      </c>
      <c r="C63" s="75" t="s">
        <v>100</v>
      </c>
      <c r="D63" s="76">
        <v>0.52083333333333337</v>
      </c>
      <c r="E63" s="71"/>
      <c r="F63" s="74">
        <v>15</v>
      </c>
      <c r="G63" s="73">
        <v>8.7138888888888891E-3</v>
      </c>
      <c r="J63" s="73"/>
      <c r="L63" s="74"/>
      <c r="O63" s="73"/>
    </row>
    <row r="64" spans="1:15" ht="15.75" x14ac:dyDescent="0.25">
      <c r="A64" s="71" t="s">
        <v>221</v>
      </c>
      <c r="B64" s="75" t="s">
        <v>179</v>
      </c>
      <c r="C64" s="75" t="s">
        <v>180</v>
      </c>
      <c r="D64" s="77">
        <v>0.63541666666666663</v>
      </c>
      <c r="E64" s="71"/>
      <c r="F64" s="74">
        <v>182</v>
      </c>
      <c r="G64" s="73">
        <v>1.2182060185185186E-2</v>
      </c>
      <c r="J64" s="73"/>
      <c r="L64" s="74"/>
      <c r="O64" s="73"/>
    </row>
    <row r="65" spans="1:15" ht="15.75" x14ac:dyDescent="0.25">
      <c r="A65" s="71" t="s">
        <v>221</v>
      </c>
      <c r="B65" s="75" t="s">
        <v>148</v>
      </c>
      <c r="C65" s="71" t="s">
        <v>215</v>
      </c>
      <c r="D65" s="76">
        <v>0.60625000000000007</v>
      </c>
      <c r="E65" s="71"/>
      <c r="F65" s="74">
        <v>154</v>
      </c>
      <c r="G65" s="73">
        <v>1.0851041666666667E-2</v>
      </c>
      <c r="J65" s="73"/>
      <c r="L65" s="74"/>
      <c r="O65" s="73"/>
    </row>
    <row r="66" spans="1:15" ht="15.75" x14ac:dyDescent="0.25">
      <c r="A66" s="71" t="s">
        <v>221</v>
      </c>
      <c r="B66" s="75" t="s">
        <v>32</v>
      </c>
      <c r="C66" s="75" t="s">
        <v>104</v>
      </c>
      <c r="D66" s="76">
        <v>0.62847222222222221</v>
      </c>
      <c r="E66" s="71"/>
      <c r="F66" s="74">
        <v>172</v>
      </c>
      <c r="G66" s="73">
        <v>1.1551273148148147E-2</v>
      </c>
      <c r="J66" s="73"/>
      <c r="L66" s="74"/>
      <c r="O66" s="73"/>
    </row>
    <row r="67" spans="1:15" ht="15.75" x14ac:dyDescent="0.25">
      <c r="A67" s="71" t="s">
        <v>221</v>
      </c>
      <c r="B67" s="75" t="s">
        <v>106</v>
      </c>
      <c r="C67" s="75" t="s">
        <v>105</v>
      </c>
      <c r="D67" s="76">
        <v>0.50347222222222221</v>
      </c>
      <c r="E67" s="71"/>
      <c r="F67" s="74">
        <v>1</v>
      </c>
      <c r="G67" s="73">
        <v>8.4424768518518521E-3</v>
      </c>
      <c r="J67" s="73"/>
      <c r="L67" s="74"/>
      <c r="O67" s="73"/>
    </row>
    <row r="68" spans="1:15" ht="15.75" x14ac:dyDescent="0.25">
      <c r="A68" s="71" t="s">
        <v>221</v>
      </c>
      <c r="B68" s="75" t="s">
        <v>107</v>
      </c>
      <c r="C68" s="75" t="s">
        <v>57</v>
      </c>
      <c r="D68" s="76">
        <v>0.68472222222222223</v>
      </c>
      <c r="E68" s="71"/>
      <c r="F68" s="74">
        <v>203</v>
      </c>
      <c r="G68" s="73">
        <v>1.4516203703703703E-2</v>
      </c>
      <c r="J68" s="73"/>
      <c r="L68" s="74"/>
      <c r="O68" s="73"/>
    </row>
    <row r="69" spans="1:15" ht="15.75" x14ac:dyDescent="0.25">
      <c r="A69" s="71" t="s">
        <v>221</v>
      </c>
      <c r="B69" s="75" t="s">
        <v>113</v>
      </c>
      <c r="C69" s="75" t="s">
        <v>112</v>
      </c>
      <c r="D69" s="76">
        <v>0.60555555555555551</v>
      </c>
      <c r="E69" s="71"/>
      <c r="F69" s="74">
        <v>152</v>
      </c>
      <c r="G69" s="73">
        <v>1.0765162037037037E-2</v>
      </c>
      <c r="J69" s="73"/>
      <c r="L69" s="74"/>
      <c r="O69" s="73"/>
    </row>
    <row r="70" spans="1:15" ht="15.75" x14ac:dyDescent="0.25">
      <c r="A70" s="71" t="s">
        <v>221</v>
      </c>
      <c r="B70" s="75" t="s">
        <v>36</v>
      </c>
      <c r="C70" s="75" t="s">
        <v>216</v>
      </c>
      <c r="D70" s="76">
        <v>0.55763888888888891</v>
      </c>
      <c r="E70" s="71"/>
      <c r="F70" s="74">
        <v>58</v>
      </c>
      <c r="G70" s="73">
        <v>9.3430555555555558E-3</v>
      </c>
      <c r="J70" s="73"/>
      <c r="L70" s="74"/>
      <c r="O70" s="73"/>
    </row>
    <row r="71" spans="1:15" ht="15.75" x14ac:dyDescent="0.25">
      <c r="A71" s="71" t="s">
        <v>221</v>
      </c>
      <c r="B71" s="75" t="s">
        <v>177</v>
      </c>
      <c r="C71" s="75" t="s">
        <v>178</v>
      </c>
      <c r="E71" s="71"/>
      <c r="F71" s="75"/>
      <c r="J71" s="73"/>
      <c r="L71" s="74"/>
      <c r="O71" s="73"/>
    </row>
    <row r="72" spans="1:15" ht="15.75" x14ac:dyDescent="0.25">
      <c r="B72" s="75"/>
      <c r="E72" s="71"/>
      <c r="J72" s="73"/>
      <c r="L72" s="74"/>
      <c r="O72" s="73"/>
    </row>
    <row r="73" spans="1:15" ht="18.75" x14ac:dyDescent="0.25">
      <c r="B73" s="72" t="s">
        <v>237</v>
      </c>
      <c r="E73" s="71"/>
      <c r="J73" s="73"/>
      <c r="L73" s="74"/>
      <c r="O73" s="73"/>
    </row>
    <row r="74" spans="1:15" ht="15.75" x14ac:dyDescent="0.25">
      <c r="A74" s="71" t="s">
        <v>226</v>
      </c>
      <c r="B74" s="75" t="s">
        <v>126</v>
      </c>
      <c r="C74" s="75" t="s">
        <v>125</v>
      </c>
      <c r="D74" s="76">
        <v>0.92152777777777783</v>
      </c>
      <c r="E74" s="71"/>
      <c r="F74" s="71">
        <v>97</v>
      </c>
      <c r="G74" s="73">
        <v>1.5371759259259259E-2</v>
      </c>
      <c r="J74" s="73"/>
      <c r="L74" s="74"/>
      <c r="O74" s="73"/>
    </row>
    <row r="75" spans="1:15" ht="15.75" x14ac:dyDescent="0.25">
      <c r="A75" s="71" t="s">
        <v>226</v>
      </c>
      <c r="B75" s="75" t="s">
        <v>56</v>
      </c>
      <c r="C75" s="75" t="s">
        <v>57</v>
      </c>
      <c r="D75" s="76">
        <v>0.89861111111111114</v>
      </c>
      <c r="E75" s="71"/>
      <c r="F75" s="71">
        <v>75</v>
      </c>
      <c r="G75" s="73">
        <v>1.500173611111111E-2</v>
      </c>
      <c r="J75" s="73"/>
      <c r="L75" s="74"/>
      <c r="O75" s="73"/>
    </row>
    <row r="76" spans="1:15" ht="15.75" x14ac:dyDescent="0.25">
      <c r="A76" s="71" t="s">
        <v>226</v>
      </c>
      <c r="B76" s="75" t="s">
        <v>54</v>
      </c>
      <c r="C76" s="75" t="s">
        <v>55</v>
      </c>
      <c r="D76" s="76">
        <v>0.82638888888888884</v>
      </c>
      <c r="E76" s="71"/>
      <c r="F76" s="71">
        <v>24</v>
      </c>
      <c r="G76" s="73">
        <v>1.3804050925925926E-2</v>
      </c>
      <c r="J76" s="73"/>
      <c r="L76" s="74"/>
      <c r="O76" s="73"/>
    </row>
    <row r="77" spans="1:15" ht="15.75" x14ac:dyDescent="0.25">
      <c r="A77" s="71" t="s">
        <v>226</v>
      </c>
      <c r="B77" s="75" t="s">
        <v>58</v>
      </c>
      <c r="C77" s="75" t="s">
        <v>59</v>
      </c>
      <c r="D77" s="78">
        <v>1.0180555555555555</v>
      </c>
      <c r="E77" s="71"/>
      <c r="F77" s="71">
        <v>137</v>
      </c>
      <c r="G77" s="73">
        <v>1.6930208333333332E-2</v>
      </c>
      <c r="J77" s="73"/>
      <c r="L77" s="74"/>
      <c r="O77" s="73"/>
    </row>
    <row r="78" spans="1:15" ht="15.75" x14ac:dyDescent="0.25">
      <c r="A78" s="71" t="s">
        <v>226</v>
      </c>
      <c r="B78" s="75" t="s">
        <v>52</v>
      </c>
      <c r="C78" s="75" t="s">
        <v>53</v>
      </c>
      <c r="D78" s="76">
        <v>0.89374999999999993</v>
      </c>
      <c r="E78" s="71"/>
      <c r="F78" s="71">
        <v>70</v>
      </c>
      <c r="G78" s="73">
        <v>1.4922337962962965E-2</v>
      </c>
      <c r="J78" s="73"/>
      <c r="L78" s="74"/>
      <c r="O78" s="73"/>
    </row>
    <row r="79" spans="1:15" ht="15.75" x14ac:dyDescent="0.25">
      <c r="A79" s="71" t="s">
        <v>226</v>
      </c>
      <c r="B79" s="75" t="s">
        <v>62</v>
      </c>
      <c r="C79" s="75" t="s">
        <v>63</v>
      </c>
      <c r="D79" s="78">
        <v>1.0562500000000001</v>
      </c>
      <c r="E79" s="71"/>
      <c r="F79" s="71">
        <v>147</v>
      </c>
      <c r="G79" s="73">
        <v>1.7550578703703704E-2</v>
      </c>
      <c r="J79" s="73"/>
      <c r="L79" s="74"/>
      <c r="O79" s="73"/>
    </row>
    <row r="80" spans="1:15" ht="15.75" x14ac:dyDescent="0.25">
      <c r="A80" s="71" t="s">
        <v>226</v>
      </c>
      <c r="B80" s="75" t="s">
        <v>60</v>
      </c>
      <c r="C80" s="75" t="s">
        <v>61</v>
      </c>
      <c r="D80" s="76">
        <v>0.95624999999999993</v>
      </c>
      <c r="E80" s="71"/>
      <c r="F80" s="71">
        <v>112</v>
      </c>
      <c r="G80" s="73">
        <v>1.5890509259259257E-2</v>
      </c>
      <c r="J80" s="73"/>
      <c r="L80" s="74"/>
      <c r="O80" s="73"/>
    </row>
    <row r="81" spans="1:15" ht="15.75" x14ac:dyDescent="0.25">
      <c r="B81" s="75"/>
      <c r="E81" s="71"/>
      <c r="J81" s="73"/>
      <c r="L81" s="74"/>
      <c r="O81" s="73"/>
    </row>
    <row r="82" spans="1:15" ht="18.75" x14ac:dyDescent="0.25">
      <c r="B82" s="72" t="s">
        <v>238</v>
      </c>
      <c r="E82" s="71"/>
      <c r="J82" s="73"/>
      <c r="L82" s="74"/>
      <c r="O82" s="73"/>
    </row>
    <row r="83" spans="1:15" ht="15.75" x14ac:dyDescent="0.25">
      <c r="A83" s="71" t="s">
        <v>221</v>
      </c>
      <c r="B83" s="75" t="s">
        <v>34</v>
      </c>
      <c r="C83" s="75" t="s">
        <v>35</v>
      </c>
      <c r="D83" s="76">
        <v>0.69027777777777777</v>
      </c>
      <c r="E83" s="71"/>
      <c r="F83" s="74">
        <v>44</v>
      </c>
      <c r="G83" s="73">
        <v>1.1557986111111111E-2</v>
      </c>
      <c r="J83" s="73"/>
      <c r="L83" s="74"/>
      <c r="O83" s="73"/>
    </row>
    <row r="84" spans="1:15" ht="15.75" x14ac:dyDescent="0.25">
      <c r="A84" s="71" t="s">
        <v>221</v>
      </c>
      <c r="B84" s="75" t="s">
        <v>32</v>
      </c>
      <c r="C84" s="75" t="s">
        <v>33</v>
      </c>
      <c r="D84" s="76">
        <v>0.67499999999999993</v>
      </c>
      <c r="E84" s="71"/>
      <c r="F84" s="74">
        <v>27</v>
      </c>
      <c r="G84" s="73">
        <v>1.1320833333333334E-2</v>
      </c>
      <c r="J84" s="73"/>
      <c r="L84" s="74"/>
      <c r="O84" s="73"/>
    </row>
    <row r="85" spans="1:15" ht="15.75" x14ac:dyDescent="0.25">
      <c r="A85" s="71" t="s">
        <v>221</v>
      </c>
      <c r="B85" s="75" t="s">
        <v>36</v>
      </c>
      <c r="C85" s="75" t="s">
        <v>37</v>
      </c>
      <c r="D85" s="76">
        <v>0.74791666666666667</v>
      </c>
      <c r="E85" s="71"/>
      <c r="F85" s="74">
        <v>111</v>
      </c>
      <c r="G85" s="73">
        <v>1.2519097222222221E-2</v>
      </c>
      <c r="J85" s="73"/>
      <c r="L85" s="74"/>
      <c r="O85" s="73"/>
    </row>
    <row r="86" spans="1:15" ht="15.75" x14ac:dyDescent="0.25">
      <c r="A86" s="71" t="s">
        <v>221</v>
      </c>
      <c r="B86" s="75" t="s">
        <v>214</v>
      </c>
      <c r="C86" s="75" t="s">
        <v>176</v>
      </c>
      <c r="D86" s="76">
        <v>0.7270833333333333</v>
      </c>
      <c r="E86" s="71"/>
      <c r="F86" s="74">
        <v>83</v>
      </c>
      <c r="G86" s="73">
        <v>1.2180439814814816E-2</v>
      </c>
      <c r="J86" s="73"/>
      <c r="L86" s="74"/>
      <c r="O86" s="73"/>
    </row>
    <row r="87" spans="1:15" ht="15.75" x14ac:dyDescent="0.25">
      <c r="A87" s="71" t="s">
        <v>221</v>
      </c>
      <c r="B87" s="75" t="s">
        <v>40</v>
      </c>
      <c r="C87" s="75" t="s">
        <v>184</v>
      </c>
      <c r="D87" s="76">
        <v>0.76250000000000007</v>
      </c>
      <c r="E87" s="71"/>
      <c r="F87" s="74">
        <v>127</v>
      </c>
      <c r="G87" s="73">
        <v>1.2752083333333332E-2</v>
      </c>
      <c r="J87" s="73"/>
      <c r="L87" s="74"/>
      <c r="O87" s="73"/>
    </row>
    <row r="88" spans="1:15" ht="15.75" x14ac:dyDescent="0.25">
      <c r="A88" s="71" t="s">
        <v>221</v>
      </c>
      <c r="B88" s="75" t="s">
        <v>38</v>
      </c>
      <c r="C88" s="75" t="s">
        <v>69</v>
      </c>
      <c r="D88" s="76">
        <v>0.74097222222222225</v>
      </c>
      <c r="E88" s="71"/>
      <c r="F88" s="74">
        <v>100</v>
      </c>
      <c r="G88" s="73">
        <v>1.2417013888888891E-2</v>
      </c>
      <c r="J88" s="73"/>
      <c r="L88" s="74"/>
      <c r="O88" s="73"/>
    </row>
    <row r="89" spans="1:15" ht="15.75" x14ac:dyDescent="0.25">
      <c r="A89" s="71" t="s">
        <v>221</v>
      </c>
      <c r="B89" s="75" t="s">
        <v>118</v>
      </c>
      <c r="C89" s="75" t="s">
        <v>117</v>
      </c>
      <c r="D89" s="76">
        <v>0.70694444444444438</v>
      </c>
      <c r="E89" s="71"/>
      <c r="F89" s="74">
        <v>63</v>
      </c>
      <c r="G89" s="73">
        <v>1.1848148148148149E-2</v>
      </c>
      <c r="J89" s="73"/>
      <c r="L89" s="74"/>
      <c r="O89" s="73"/>
    </row>
    <row r="90" spans="1:15" ht="15.75" x14ac:dyDescent="0.25">
      <c r="B90" s="75"/>
      <c r="E90" s="71"/>
      <c r="J90" s="73"/>
      <c r="L90" s="74"/>
      <c r="O90" s="73"/>
    </row>
    <row r="91" spans="1:15" x14ac:dyDescent="0.25">
      <c r="E91" s="71"/>
      <c r="J91" s="73"/>
      <c r="L91" s="74"/>
      <c r="O91" s="73"/>
    </row>
    <row r="92" spans="1:15" x14ac:dyDescent="0.25">
      <c r="E92" s="71"/>
      <c r="J92" s="73"/>
      <c r="L92" s="74"/>
      <c r="O92" s="73"/>
    </row>
    <row r="93" spans="1:15" x14ac:dyDescent="0.25">
      <c r="E93" s="71"/>
      <c r="J93" s="73"/>
      <c r="L93" s="74"/>
      <c r="O93" s="73"/>
    </row>
    <row r="94" spans="1:15" x14ac:dyDescent="0.25">
      <c r="E94" s="71"/>
      <c r="J94" s="73"/>
      <c r="L94" s="74"/>
      <c r="O94" s="73"/>
    </row>
    <row r="95" spans="1:15" x14ac:dyDescent="0.25">
      <c r="E95" s="71"/>
      <c r="J95" s="73"/>
      <c r="L95" s="74"/>
      <c r="O95" s="73"/>
    </row>
    <row r="96" spans="1:15" x14ac:dyDescent="0.25">
      <c r="E96" s="71"/>
      <c r="J96" s="73"/>
      <c r="L96" s="74"/>
      <c r="O96" s="73"/>
    </row>
    <row r="97" spans="5:15" x14ac:dyDescent="0.25">
      <c r="E97" s="71"/>
      <c r="J97" s="73"/>
      <c r="L97" s="74"/>
      <c r="O97" s="73"/>
    </row>
    <row r="98" spans="5:15" x14ac:dyDescent="0.25">
      <c r="E98" s="71"/>
      <c r="J98" s="73"/>
      <c r="L98" s="74"/>
      <c r="O98" s="73"/>
    </row>
    <row r="99" spans="5:15" x14ac:dyDescent="0.25">
      <c r="E99" s="71"/>
      <c r="J99" s="73"/>
      <c r="L99" s="74"/>
      <c r="O99" s="73"/>
    </row>
    <row r="100" spans="5:15" x14ac:dyDescent="0.25">
      <c r="E100" s="71"/>
      <c r="J100" s="73"/>
      <c r="L100" s="74"/>
      <c r="O100" s="73"/>
    </row>
    <row r="101" spans="5:15" x14ac:dyDescent="0.25">
      <c r="E101" s="71"/>
      <c r="J101" s="73"/>
      <c r="L101" s="74"/>
      <c r="O101" s="73"/>
    </row>
    <row r="102" spans="5:15" x14ac:dyDescent="0.25">
      <c r="E102" s="71"/>
      <c r="J102" s="73"/>
      <c r="L102" s="74"/>
      <c r="O102" s="73"/>
    </row>
    <row r="103" spans="5:15" x14ac:dyDescent="0.25">
      <c r="E103" s="71"/>
      <c r="J103" s="73"/>
      <c r="L103" s="74"/>
      <c r="O103" s="73"/>
    </row>
    <row r="104" spans="5:15" x14ac:dyDescent="0.25">
      <c r="E104" s="71"/>
      <c r="J104" s="73"/>
      <c r="L104" s="74"/>
      <c r="O104" s="73"/>
    </row>
    <row r="105" spans="5:15" x14ac:dyDescent="0.25">
      <c r="E105" s="71"/>
      <c r="J105" s="73"/>
      <c r="L105" s="74"/>
      <c r="O105" s="73"/>
    </row>
    <row r="106" spans="5:15" x14ac:dyDescent="0.25">
      <c r="E106" s="71"/>
      <c r="J106" s="73"/>
      <c r="L106" s="74"/>
      <c r="O106" s="73"/>
    </row>
    <row r="107" spans="5:15" x14ac:dyDescent="0.25">
      <c r="E107" s="71"/>
      <c r="J107" s="73"/>
      <c r="L107" s="74"/>
      <c r="O107" s="73"/>
    </row>
    <row r="108" spans="5:15" x14ac:dyDescent="0.25">
      <c r="E108" s="71"/>
      <c r="J108" s="73"/>
      <c r="L108" s="74"/>
      <c r="O108" s="73"/>
    </row>
    <row r="109" spans="5:15" x14ac:dyDescent="0.25">
      <c r="E109" s="71"/>
      <c r="J109" s="73"/>
      <c r="L109" s="74"/>
      <c r="O109" s="73"/>
    </row>
    <row r="110" spans="5:15" x14ac:dyDescent="0.25">
      <c r="E110" s="71"/>
      <c r="J110" s="73"/>
      <c r="L110" s="74"/>
      <c r="O110" s="73"/>
    </row>
    <row r="111" spans="5:15" x14ac:dyDescent="0.25">
      <c r="E111" s="71"/>
      <c r="J111" s="73"/>
      <c r="L111" s="74"/>
      <c r="O111" s="73"/>
    </row>
    <row r="112" spans="5:15" x14ac:dyDescent="0.25">
      <c r="E112" s="71"/>
      <c r="J112" s="73"/>
      <c r="L112" s="74"/>
      <c r="O112" s="73"/>
    </row>
    <row r="113" spans="5:15" x14ac:dyDescent="0.25">
      <c r="E113" s="71"/>
      <c r="J113" s="73"/>
      <c r="L113" s="74"/>
      <c r="O113" s="73"/>
    </row>
    <row r="114" spans="5:15" x14ac:dyDescent="0.25">
      <c r="E114" s="71"/>
      <c r="J114" s="73"/>
      <c r="L114" s="74"/>
      <c r="O114" s="73"/>
    </row>
    <row r="115" spans="5:15" x14ac:dyDescent="0.25">
      <c r="E115" s="71"/>
      <c r="J115" s="73"/>
      <c r="L115" s="74"/>
      <c r="O115" s="73"/>
    </row>
    <row r="116" spans="5:15" x14ac:dyDescent="0.25">
      <c r="E116" s="71"/>
      <c r="J116" s="73"/>
      <c r="L116" s="74"/>
      <c r="O116" s="73"/>
    </row>
    <row r="117" spans="5:15" x14ac:dyDescent="0.25">
      <c r="E117" s="71"/>
      <c r="J117" s="73"/>
      <c r="L117" s="74"/>
      <c r="O117" s="73"/>
    </row>
    <row r="118" spans="5:15" x14ac:dyDescent="0.25">
      <c r="E118" s="71"/>
      <c r="J118" s="73"/>
      <c r="L118" s="74"/>
      <c r="O118" s="73"/>
    </row>
    <row r="119" spans="5:15" x14ac:dyDescent="0.25">
      <c r="E119" s="71"/>
      <c r="J119" s="73"/>
      <c r="L119" s="74"/>
      <c r="O119" s="73"/>
    </row>
    <row r="120" spans="5:15" x14ac:dyDescent="0.25">
      <c r="E120" s="71"/>
      <c r="J120" s="73"/>
      <c r="L120" s="74"/>
      <c r="O120" s="73"/>
    </row>
    <row r="121" spans="5:15" x14ac:dyDescent="0.25">
      <c r="E121" s="71"/>
      <c r="J121" s="73"/>
      <c r="L121" s="74"/>
      <c r="O121" s="73"/>
    </row>
    <row r="122" spans="5:15" x14ac:dyDescent="0.25">
      <c r="E122" s="71"/>
      <c r="J122" s="73"/>
      <c r="L122" s="74"/>
      <c r="O122" s="73"/>
    </row>
    <row r="123" spans="5:15" x14ac:dyDescent="0.25">
      <c r="E123" s="71"/>
      <c r="J123" s="73"/>
      <c r="L123" s="74"/>
      <c r="O123" s="73"/>
    </row>
    <row r="124" spans="5:15" x14ac:dyDescent="0.25">
      <c r="E124" s="71"/>
      <c r="J124" s="73"/>
      <c r="L124" s="74"/>
      <c r="O124" s="73"/>
    </row>
    <row r="125" spans="5:15" x14ac:dyDescent="0.25">
      <c r="E125" s="71"/>
      <c r="J125" s="73"/>
      <c r="L125" s="74"/>
      <c r="O125" s="73"/>
    </row>
    <row r="126" spans="5:15" x14ac:dyDescent="0.25">
      <c r="E126" s="71"/>
      <c r="J126" s="73"/>
      <c r="L126" s="74"/>
      <c r="O126" s="73"/>
    </row>
    <row r="127" spans="5:15" x14ac:dyDescent="0.25">
      <c r="E127" s="71"/>
      <c r="J127" s="73"/>
      <c r="L127" s="74"/>
      <c r="O127" s="73"/>
    </row>
    <row r="128" spans="5:15" x14ac:dyDescent="0.25">
      <c r="E128" s="71"/>
      <c r="J128" s="73"/>
      <c r="L128" s="74"/>
      <c r="O128" s="73"/>
    </row>
    <row r="129" spans="5:15" x14ac:dyDescent="0.25">
      <c r="E129" s="71"/>
      <c r="J129" s="73"/>
      <c r="L129" s="74"/>
      <c r="O129" s="73"/>
    </row>
    <row r="130" spans="5:15" x14ac:dyDescent="0.25">
      <c r="E130" s="71"/>
      <c r="J130" s="73"/>
      <c r="L130" s="74"/>
      <c r="O130" s="73"/>
    </row>
    <row r="131" spans="5:15" x14ac:dyDescent="0.25">
      <c r="E131" s="71"/>
      <c r="J131" s="73"/>
      <c r="L131" s="74"/>
      <c r="O131" s="73"/>
    </row>
    <row r="132" spans="5:15" x14ac:dyDescent="0.25">
      <c r="E132" s="71"/>
      <c r="J132" s="73"/>
      <c r="L132" s="74"/>
      <c r="O132" s="73"/>
    </row>
    <row r="133" spans="5:15" x14ac:dyDescent="0.25">
      <c r="E133" s="71"/>
      <c r="J133" s="73"/>
      <c r="L133" s="74"/>
      <c r="O133" s="73"/>
    </row>
    <row r="134" spans="5:15" x14ac:dyDescent="0.25">
      <c r="E134" s="71"/>
      <c r="J134" s="73"/>
      <c r="L134" s="74"/>
      <c r="O134" s="73"/>
    </row>
    <row r="135" spans="5:15" x14ac:dyDescent="0.25">
      <c r="E135" s="71"/>
      <c r="J135" s="73"/>
      <c r="L135" s="74"/>
      <c r="O135" s="73"/>
    </row>
    <row r="136" spans="5:15" x14ac:dyDescent="0.25">
      <c r="E136" s="71"/>
      <c r="J136" s="73"/>
      <c r="L136" s="74"/>
      <c r="O136" s="73"/>
    </row>
    <row r="137" spans="5:15" x14ac:dyDescent="0.25">
      <c r="E137" s="71"/>
      <c r="J137" s="73"/>
      <c r="L137" s="74"/>
      <c r="O137" s="73"/>
    </row>
    <row r="138" spans="5:15" x14ac:dyDescent="0.25">
      <c r="E138" s="71"/>
      <c r="J138" s="73"/>
      <c r="L138" s="74"/>
      <c r="O138" s="73"/>
    </row>
    <row r="139" spans="5:15" x14ac:dyDescent="0.25">
      <c r="E139" s="71"/>
      <c r="J139" s="73"/>
      <c r="L139" s="74"/>
      <c r="O139" s="73"/>
    </row>
    <row r="140" spans="5:15" x14ac:dyDescent="0.25">
      <c r="E140" s="71"/>
      <c r="J140" s="73"/>
      <c r="L140" s="74"/>
      <c r="O140" s="73"/>
    </row>
    <row r="141" spans="5:15" x14ac:dyDescent="0.25">
      <c r="E141" s="71"/>
      <c r="J141" s="73"/>
      <c r="L141" s="74"/>
      <c r="O141" s="73"/>
    </row>
    <row r="142" spans="5:15" x14ac:dyDescent="0.25">
      <c r="E142" s="71"/>
      <c r="J142" s="73"/>
      <c r="L142" s="74"/>
      <c r="O142" s="73"/>
    </row>
    <row r="143" spans="5:15" x14ac:dyDescent="0.25">
      <c r="E143" s="71"/>
      <c r="J143" s="73"/>
      <c r="L143" s="74"/>
      <c r="O143" s="73"/>
    </row>
    <row r="144" spans="5:15" x14ac:dyDescent="0.25">
      <c r="E144" s="71"/>
      <c r="J144" s="73"/>
      <c r="L144" s="74"/>
      <c r="O144" s="73"/>
    </row>
    <row r="145" spans="5:15" x14ac:dyDescent="0.25">
      <c r="E145" s="71"/>
      <c r="J145" s="73"/>
      <c r="L145" s="74"/>
      <c r="O145" s="73"/>
    </row>
    <row r="146" spans="5:15" x14ac:dyDescent="0.25">
      <c r="E146" s="71"/>
      <c r="J146" s="73"/>
      <c r="L146" s="74"/>
      <c r="O146" s="73"/>
    </row>
    <row r="147" spans="5:15" x14ac:dyDescent="0.25">
      <c r="E147" s="71"/>
      <c r="J147" s="73"/>
      <c r="L147" s="74"/>
      <c r="O147" s="73"/>
    </row>
    <row r="148" spans="5:15" x14ac:dyDescent="0.25">
      <c r="E148" s="71"/>
      <c r="J148" s="73"/>
      <c r="L148" s="74"/>
      <c r="O148" s="73"/>
    </row>
    <row r="149" spans="5:15" x14ac:dyDescent="0.25">
      <c r="E149" s="71"/>
      <c r="J149" s="73"/>
      <c r="L149" s="74"/>
      <c r="O149" s="73"/>
    </row>
    <row r="150" spans="5:15" x14ac:dyDescent="0.25">
      <c r="E150" s="71"/>
      <c r="J150" s="73"/>
      <c r="L150" s="74"/>
      <c r="O150" s="73"/>
    </row>
    <row r="151" spans="5:15" x14ac:dyDescent="0.25">
      <c r="E151" s="71"/>
      <c r="J151" s="73"/>
      <c r="L151" s="74"/>
      <c r="O151" s="73"/>
    </row>
    <row r="152" spans="5:15" x14ac:dyDescent="0.25">
      <c r="E152" s="71"/>
      <c r="J152" s="73"/>
      <c r="L152" s="74"/>
      <c r="O152" s="73"/>
    </row>
    <row r="153" spans="5:15" x14ac:dyDescent="0.25">
      <c r="E153" s="71"/>
      <c r="J153" s="73"/>
      <c r="L153" s="74"/>
      <c r="O153" s="73"/>
    </row>
    <row r="154" spans="5:15" x14ac:dyDescent="0.25">
      <c r="E154" s="71"/>
      <c r="J154" s="73"/>
      <c r="L154" s="74"/>
      <c r="O154" s="73"/>
    </row>
    <row r="155" spans="5:15" x14ac:dyDescent="0.25">
      <c r="E155" s="71"/>
      <c r="J155" s="73"/>
      <c r="L155" s="74"/>
      <c r="O155" s="73"/>
    </row>
    <row r="156" spans="5:15" x14ac:dyDescent="0.25">
      <c r="E156" s="71"/>
      <c r="J156" s="73"/>
      <c r="L156" s="74"/>
      <c r="O156" s="73"/>
    </row>
    <row r="157" spans="5:15" x14ac:dyDescent="0.25">
      <c r="E157" s="71"/>
      <c r="J157" s="73"/>
      <c r="L157" s="74"/>
      <c r="O157" s="73"/>
    </row>
    <row r="158" spans="5:15" x14ac:dyDescent="0.25">
      <c r="E158" s="71"/>
      <c r="J158" s="73"/>
      <c r="L158" s="74"/>
      <c r="O158" s="73"/>
    </row>
    <row r="159" spans="5:15" x14ac:dyDescent="0.25">
      <c r="E159" s="71"/>
      <c r="J159" s="73"/>
      <c r="L159" s="74"/>
      <c r="O159" s="73"/>
    </row>
    <row r="160" spans="5:15" x14ac:dyDescent="0.25">
      <c r="E160" s="71"/>
      <c r="J160" s="73"/>
      <c r="L160" s="74"/>
      <c r="O160" s="73"/>
    </row>
    <row r="161" spans="5:15" x14ac:dyDescent="0.25">
      <c r="E161" s="71"/>
      <c r="J161" s="73"/>
      <c r="L161" s="74"/>
      <c r="O161" s="73"/>
    </row>
    <row r="162" spans="5:15" x14ac:dyDescent="0.25">
      <c r="E162" s="71"/>
      <c r="J162" s="73"/>
      <c r="L162" s="74"/>
      <c r="O162" s="73"/>
    </row>
    <row r="163" spans="5:15" x14ac:dyDescent="0.25">
      <c r="E163" s="71"/>
      <c r="J163" s="73"/>
      <c r="L163" s="74"/>
      <c r="O163" s="73"/>
    </row>
    <row r="164" spans="5:15" x14ac:dyDescent="0.25">
      <c r="E164" s="71"/>
      <c r="J164" s="73"/>
      <c r="L164" s="74"/>
      <c r="O164" s="73"/>
    </row>
    <row r="165" spans="5:15" x14ac:dyDescent="0.25">
      <c r="E165" s="71"/>
      <c r="L165" s="74"/>
      <c r="O165" s="73"/>
    </row>
    <row r="166" spans="5:15" x14ac:dyDescent="0.25">
      <c r="E166" s="71"/>
      <c r="L166" s="74"/>
      <c r="O166" s="73"/>
    </row>
    <row r="167" spans="5:15" x14ac:dyDescent="0.25">
      <c r="E167" s="71"/>
      <c r="L167" s="74"/>
      <c r="O167" s="73"/>
    </row>
    <row r="168" spans="5:15" x14ac:dyDescent="0.25">
      <c r="E168" s="71"/>
      <c r="L168" s="74"/>
      <c r="O168" s="73"/>
    </row>
    <row r="169" spans="5:15" x14ac:dyDescent="0.25">
      <c r="E169" s="71"/>
      <c r="L169" s="74"/>
      <c r="O169" s="73"/>
    </row>
    <row r="170" spans="5:15" x14ac:dyDescent="0.25">
      <c r="E170" s="71"/>
      <c r="L170" s="74"/>
      <c r="O170" s="73"/>
    </row>
    <row r="171" spans="5:15" x14ac:dyDescent="0.25">
      <c r="E171" s="71"/>
      <c r="L171" s="74"/>
      <c r="O171" s="73"/>
    </row>
    <row r="172" spans="5:15" x14ac:dyDescent="0.25">
      <c r="E172" s="71"/>
      <c r="L172" s="74"/>
      <c r="O172" s="73"/>
    </row>
    <row r="173" spans="5:15" x14ac:dyDescent="0.25">
      <c r="E173" s="71"/>
      <c r="L173" s="74"/>
      <c r="O173" s="73"/>
    </row>
    <row r="174" spans="5:15" x14ac:dyDescent="0.25">
      <c r="E174" s="71"/>
      <c r="L174" s="74"/>
      <c r="O174" s="73"/>
    </row>
    <row r="175" spans="5:15" x14ac:dyDescent="0.25">
      <c r="E175" s="71"/>
      <c r="L175" s="74"/>
      <c r="O175" s="73"/>
    </row>
    <row r="176" spans="5:15" x14ac:dyDescent="0.25">
      <c r="E176" s="71"/>
      <c r="L176" s="74"/>
      <c r="O176" s="73"/>
    </row>
    <row r="177" spans="5:15" x14ac:dyDescent="0.25">
      <c r="E177" s="71"/>
      <c r="L177" s="74"/>
      <c r="O177" s="73"/>
    </row>
    <row r="178" spans="5:15" x14ac:dyDescent="0.25">
      <c r="E178" s="71"/>
      <c r="L178" s="74"/>
      <c r="O178" s="73"/>
    </row>
    <row r="179" spans="5:15" x14ac:dyDescent="0.25">
      <c r="E179" s="71"/>
      <c r="L179" s="74"/>
      <c r="O179" s="73"/>
    </row>
    <row r="180" spans="5:15" x14ac:dyDescent="0.25">
      <c r="E180" s="71"/>
      <c r="L180" s="74"/>
      <c r="O180" s="73"/>
    </row>
    <row r="181" spans="5:15" x14ac:dyDescent="0.25">
      <c r="E181" s="71"/>
      <c r="L181" s="74"/>
      <c r="O181" s="73"/>
    </row>
    <row r="182" spans="5:15" x14ac:dyDescent="0.25">
      <c r="E182" s="71"/>
      <c r="L182" s="74"/>
      <c r="O182" s="73"/>
    </row>
    <row r="183" spans="5:15" x14ac:dyDescent="0.25">
      <c r="E183" s="71"/>
      <c r="L183" s="74"/>
      <c r="O183" s="73"/>
    </row>
    <row r="184" spans="5:15" x14ac:dyDescent="0.25">
      <c r="E184" s="71"/>
      <c r="L184" s="74"/>
      <c r="O184" s="73"/>
    </row>
    <row r="185" spans="5:15" x14ac:dyDescent="0.25">
      <c r="E185" s="71"/>
      <c r="L185" s="74"/>
      <c r="O185" s="73"/>
    </row>
    <row r="186" spans="5:15" x14ac:dyDescent="0.25">
      <c r="E186" s="71"/>
      <c r="L186" s="74"/>
      <c r="O186" s="73"/>
    </row>
    <row r="187" spans="5:15" x14ac:dyDescent="0.25">
      <c r="E187" s="71"/>
      <c r="L187" s="74"/>
      <c r="O187" s="73"/>
    </row>
    <row r="188" spans="5:15" x14ac:dyDescent="0.25">
      <c r="E188" s="71"/>
      <c r="L188" s="74"/>
      <c r="O188" s="73"/>
    </row>
    <row r="189" spans="5:15" x14ac:dyDescent="0.25">
      <c r="E189" s="71"/>
      <c r="L189" s="74"/>
      <c r="O189" s="73"/>
    </row>
    <row r="190" spans="5:15" x14ac:dyDescent="0.25">
      <c r="E190" s="71"/>
      <c r="L190" s="74"/>
      <c r="O190" s="73"/>
    </row>
    <row r="191" spans="5:15" x14ac:dyDescent="0.25">
      <c r="E191" s="71"/>
      <c r="L191" s="74"/>
      <c r="O191" s="73"/>
    </row>
    <row r="192" spans="5:15" x14ac:dyDescent="0.25">
      <c r="E192" s="71"/>
      <c r="L192" s="74"/>
      <c r="O192" s="73"/>
    </row>
    <row r="193" spans="5:15" x14ac:dyDescent="0.25">
      <c r="E193" s="71"/>
      <c r="L193" s="74"/>
      <c r="O193" s="73"/>
    </row>
    <row r="194" spans="5:15" x14ac:dyDescent="0.25">
      <c r="E194" s="71"/>
      <c r="L194" s="74"/>
      <c r="O194" s="73"/>
    </row>
    <row r="195" spans="5:15" x14ac:dyDescent="0.25">
      <c r="E195" s="71"/>
      <c r="L195" s="74"/>
      <c r="O195" s="73"/>
    </row>
    <row r="196" spans="5:15" x14ac:dyDescent="0.25">
      <c r="E196" s="71"/>
      <c r="L196" s="74"/>
      <c r="O196" s="73"/>
    </row>
    <row r="197" spans="5:15" x14ac:dyDescent="0.25">
      <c r="E197" s="71"/>
      <c r="L197" s="74"/>
      <c r="O197" s="73"/>
    </row>
    <row r="198" spans="5:15" x14ac:dyDescent="0.25">
      <c r="E198" s="71"/>
      <c r="L198" s="74"/>
      <c r="O198" s="73"/>
    </row>
    <row r="199" spans="5:15" x14ac:dyDescent="0.25">
      <c r="E199" s="71"/>
      <c r="L199" s="74"/>
      <c r="O199" s="73"/>
    </row>
    <row r="200" spans="5:15" x14ac:dyDescent="0.25">
      <c r="E200" s="71"/>
      <c r="L200" s="74"/>
      <c r="O200" s="73"/>
    </row>
    <row r="201" spans="5:15" x14ac:dyDescent="0.25">
      <c r="E201" s="71"/>
      <c r="L201" s="74"/>
      <c r="O201" s="73"/>
    </row>
    <row r="202" spans="5:15" x14ac:dyDescent="0.25">
      <c r="E202" s="71"/>
      <c r="L202" s="74"/>
      <c r="O202" s="73"/>
    </row>
    <row r="203" spans="5:15" x14ac:dyDescent="0.25">
      <c r="E203" s="71"/>
      <c r="L203" s="74"/>
      <c r="O203" s="73"/>
    </row>
    <row r="204" spans="5:15" x14ac:dyDescent="0.25">
      <c r="E204" s="71"/>
      <c r="L204" s="74"/>
      <c r="O204" s="73"/>
    </row>
    <row r="205" spans="5:15" x14ac:dyDescent="0.25">
      <c r="E205" s="71"/>
      <c r="L205" s="74"/>
      <c r="O205" s="73"/>
    </row>
    <row r="206" spans="5:15" x14ac:dyDescent="0.25">
      <c r="E206" s="71"/>
      <c r="L206" s="74"/>
      <c r="O206" s="73"/>
    </row>
    <row r="207" spans="5:15" x14ac:dyDescent="0.25">
      <c r="E207" s="71"/>
      <c r="L207" s="74"/>
      <c r="O207" s="73"/>
    </row>
    <row r="208" spans="5:15" x14ac:dyDescent="0.25">
      <c r="E208" s="71"/>
      <c r="L208" s="74"/>
      <c r="O208" s="73"/>
    </row>
    <row r="209" spans="5:15" x14ac:dyDescent="0.25">
      <c r="E209" s="71"/>
      <c r="L209" s="74"/>
      <c r="O209" s="73"/>
    </row>
    <row r="210" spans="5:15" x14ac:dyDescent="0.25">
      <c r="E210" s="71"/>
      <c r="L210" s="74"/>
      <c r="O210" s="73"/>
    </row>
    <row r="211" spans="5:15" x14ac:dyDescent="0.25">
      <c r="E211" s="71"/>
      <c r="L211" s="74"/>
      <c r="O211" s="73"/>
    </row>
    <row r="212" spans="5:15" x14ac:dyDescent="0.25">
      <c r="E212" s="71"/>
      <c r="L212" s="74"/>
      <c r="O212" s="73"/>
    </row>
    <row r="213" spans="5:15" x14ac:dyDescent="0.25">
      <c r="E213" s="71"/>
      <c r="L213" s="74"/>
      <c r="O213" s="73"/>
    </row>
    <row r="214" spans="5:15" x14ac:dyDescent="0.25">
      <c r="E214" s="71"/>
      <c r="L214" s="74"/>
      <c r="O214" s="73"/>
    </row>
    <row r="215" spans="5:15" x14ac:dyDescent="0.25">
      <c r="E215" s="71"/>
      <c r="L215" s="74"/>
      <c r="O215" s="73"/>
    </row>
    <row r="216" spans="5:15" x14ac:dyDescent="0.25">
      <c r="E216" s="71"/>
      <c r="L216" s="74"/>
      <c r="O216" s="73"/>
    </row>
    <row r="217" spans="5:15" x14ac:dyDescent="0.25">
      <c r="E217" s="71"/>
      <c r="L217" s="74"/>
      <c r="O217" s="73"/>
    </row>
    <row r="218" spans="5:15" x14ac:dyDescent="0.25">
      <c r="E218" s="71"/>
      <c r="L218" s="74"/>
      <c r="O218" s="73"/>
    </row>
    <row r="219" spans="5:15" x14ac:dyDescent="0.25">
      <c r="E219" s="71"/>
      <c r="L219" s="74"/>
      <c r="O219" s="73"/>
    </row>
    <row r="220" spans="5:15" x14ac:dyDescent="0.25">
      <c r="E220" s="71"/>
      <c r="L220" s="74"/>
      <c r="O220" s="73"/>
    </row>
    <row r="221" spans="5:15" x14ac:dyDescent="0.25">
      <c r="E221" s="71"/>
      <c r="L221" s="74"/>
      <c r="O221" s="73"/>
    </row>
    <row r="222" spans="5:15" x14ac:dyDescent="0.25">
      <c r="E222" s="71"/>
      <c r="L222" s="74"/>
      <c r="O222" s="73"/>
    </row>
    <row r="223" spans="5:15" x14ac:dyDescent="0.25">
      <c r="E223" s="71"/>
      <c r="L223" s="74"/>
      <c r="O223" s="73"/>
    </row>
    <row r="224" spans="5:15" x14ac:dyDescent="0.25">
      <c r="E224" s="71"/>
      <c r="L224" s="74"/>
      <c r="O224" s="73"/>
    </row>
    <row r="225" spans="5:15" x14ac:dyDescent="0.25">
      <c r="E225" s="71"/>
      <c r="L225" s="74"/>
      <c r="O225" s="73"/>
    </row>
    <row r="226" spans="5:15" x14ac:dyDescent="0.25">
      <c r="E226" s="71"/>
      <c r="L226" s="74"/>
      <c r="O226" s="73"/>
    </row>
    <row r="227" spans="5:15" x14ac:dyDescent="0.25">
      <c r="E227" s="71"/>
      <c r="L227" s="74"/>
      <c r="O227" s="73"/>
    </row>
    <row r="228" spans="5:15" x14ac:dyDescent="0.25">
      <c r="E228" s="71"/>
      <c r="L228" s="74"/>
      <c r="O228" s="73"/>
    </row>
    <row r="229" spans="5:15" x14ac:dyDescent="0.25">
      <c r="E229" s="71"/>
      <c r="L229" s="74"/>
      <c r="O229" s="73"/>
    </row>
    <row r="230" spans="5:15" x14ac:dyDescent="0.25">
      <c r="E230" s="71"/>
      <c r="L230" s="74"/>
      <c r="O230" s="73"/>
    </row>
    <row r="231" spans="5:15" x14ac:dyDescent="0.25">
      <c r="E231" s="71"/>
      <c r="L231" s="74"/>
      <c r="O231" s="73"/>
    </row>
    <row r="232" spans="5:15" x14ac:dyDescent="0.25">
      <c r="E232" s="71"/>
      <c r="L232" s="74"/>
      <c r="O232" s="73"/>
    </row>
    <row r="233" spans="5:15" x14ac:dyDescent="0.25">
      <c r="E233" s="71"/>
      <c r="L233" s="74"/>
      <c r="O233" s="73"/>
    </row>
    <row r="234" spans="5:15" x14ac:dyDescent="0.25">
      <c r="E234" s="71"/>
      <c r="L234" s="74"/>
      <c r="O234" s="73"/>
    </row>
    <row r="235" spans="5:15" x14ac:dyDescent="0.25">
      <c r="E235" s="71"/>
      <c r="L235" s="74"/>
      <c r="O235" s="73"/>
    </row>
    <row r="236" spans="5:15" x14ac:dyDescent="0.25">
      <c r="E236" s="71"/>
      <c r="L236" s="74"/>
      <c r="O236" s="73"/>
    </row>
    <row r="237" spans="5:15" x14ac:dyDescent="0.25">
      <c r="E237" s="71"/>
      <c r="L237" s="74"/>
      <c r="O237" s="7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opLeftCell="A50" workbookViewId="0">
      <selection activeCell="C76" sqref="C76"/>
    </sheetView>
  </sheetViews>
  <sheetFormatPr defaultRowHeight="15" x14ac:dyDescent="0.25"/>
  <cols>
    <col min="1" max="1" width="9.28515625" style="89" bestFit="1" customWidth="1"/>
    <col min="2" max="2" width="12.5703125" style="83" bestFit="1" customWidth="1"/>
    <col min="3" max="16384" width="9.140625" style="83"/>
  </cols>
  <sheetData>
    <row r="1" spans="1:3" ht="18.75" x14ac:dyDescent="0.25">
      <c r="A1" s="82" t="s">
        <v>239</v>
      </c>
    </row>
    <row r="2" spans="1:3" ht="15.75" x14ac:dyDescent="0.25">
      <c r="A2" s="84" t="s">
        <v>124</v>
      </c>
      <c r="B2" s="83" t="s">
        <v>123</v>
      </c>
      <c r="C2" s="85">
        <v>0.69097222222222221</v>
      </c>
    </row>
    <row r="3" spans="1:3" ht="15.75" x14ac:dyDescent="0.25">
      <c r="A3" s="84" t="s">
        <v>128</v>
      </c>
      <c r="B3" s="83" t="s">
        <v>127</v>
      </c>
      <c r="C3" s="85">
        <v>0.63888888888888895</v>
      </c>
    </row>
    <row r="4" spans="1:3" ht="15.75" x14ac:dyDescent="0.25">
      <c r="A4" s="84" t="s">
        <v>129</v>
      </c>
      <c r="B4" s="83" t="s">
        <v>88</v>
      </c>
      <c r="C4" s="83" t="s">
        <v>240</v>
      </c>
    </row>
    <row r="5" spans="1:3" ht="15.75" x14ac:dyDescent="0.25">
      <c r="A5" s="84" t="s">
        <v>64</v>
      </c>
      <c r="B5" s="83" t="s">
        <v>65</v>
      </c>
      <c r="C5" s="85">
        <v>0.59861111111111109</v>
      </c>
    </row>
    <row r="6" spans="1:3" ht="15.75" x14ac:dyDescent="0.25">
      <c r="A6" s="84" t="s">
        <v>139</v>
      </c>
      <c r="B6" s="83" t="s">
        <v>138</v>
      </c>
      <c r="C6" s="85">
        <v>0.76111111111111107</v>
      </c>
    </row>
    <row r="7" spans="1:3" ht="15.75" x14ac:dyDescent="0.25">
      <c r="A7" s="84" t="s">
        <v>143</v>
      </c>
      <c r="B7" s="83" t="s">
        <v>142</v>
      </c>
      <c r="C7" s="85">
        <v>0.79027777777777775</v>
      </c>
    </row>
    <row r="8" spans="1:3" ht="15.75" x14ac:dyDescent="0.25">
      <c r="A8" s="84" t="s">
        <v>67</v>
      </c>
      <c r="B8" s="83" t="s">
        <v>68</v>
      </c>
      <c r="C8" s="85">
        <v>0.73888888888888893</v>
      </c>
    </row>
    <row r="9" spans="1:3" ht="15.75" x14ac:dyDescent="0.25">
      <c r="A9" s="84"/>
    </row>
    <row r="10" spans="1:3" ht="18.75" x14ac:dyDescent="0.25">
      <c r="A10" s="82" t="s">
        <v>241</v>
      </c>
    </row>
    <row r="11" spans="1:3" ht="15.75" x14ac:dyDescent="0.25">
      <c r="A11" s="84" t="s">
        <v>92</v>
      </c>
      <c r="B11" s="83" t="s">
        <v>91</v>
      </c>
      <c r="C11" s="85">
        <v>0.53541666666666665</v>
      </c>
    </row>
    <row r="12" spans="1:3" ht="15.75" x14ac:dyDescent="0.25">
      <c r="A12" s="84" t="s">
        <v>45</v>
      </c>
      <c r="B12" s="83" t="s">
        <v>46</v>
      </c>
      <c r="C12" s="85">
        <v>0.46388888888888885</v>
      </c>
    </row>
    <row r="13" spans="1:3" ht="15.75" x14ac:dyDescent="0.25">
      <c r="A13" s="84" t="s">
        <v>42</v>
      </c>
      <c r="B13" s="83" t="s">
        <v>43</v>
      </c>
      <c r="C13" s="85">
        <v>0.5444444444444444</v>
      </c>
    </row>
    <row r="14" spans="1:3" ht="15.75" x14ac:dyDescent="0.25">
      <c r="A14" s="84" t="s">
        <v>97</v>
      </c>
      <c r="B14" s="83" t="s">
        <v>96</v>
      </c>
      <c r="C14" s="85">
        <v>0.48680555555555555</v>
      </c>
    </row>
    <row r="15" spans="1:3" ht="15.75" x14ac:dyDescent="0.25">
      <c r="A15" s="84" t="s">
        <v>49</v>
      </c>
      <c r="B15" s="83" t="s">
        <v>50</v>
      </c>
      <c r="C15" s="85">
        <v>0.5625</v>
      </c>
    </row>
    <row r="16" spans="1:3" ht="15.75" x14ac:dyDescent="0.25">
      <c r="A16" s="84" t="s">
        <v>38</v>
      </c>
      <c r="B16" s="83" t="s">
        <v>39</v>
      </c>
      <c r="C16" s="85">
        <v>0.48333333333333334</v>
      </c>
    </row>
    <row r="17" spans="1:3" ht="15.75" x14ac:dyDescent="0.25">
      <c r="A17" s="84" t="s">
        <v>150</v>
      </c>
      <c r="B17" s="83" t="s">
        <v>151</v>
      </c>
      <c r="C17" s="85">
        <v>0.50902777777777775</v>
      </c>
    </row>
    <row r="18" spans="1:3" ht="15.75" x14ac:dyDescent="0.25">
      <c r="A18" s="84" t="s">
        <v>47</v>
      </c>
      <c r="B18" s="83" t="s">
        <v>242</v>
      </c>
      <c r="C18" s="85">
        <v>0.53541666666666665</v>
      </c>
    </row>
    <row r="19" spans="1:3" ht="15.75" x14ac:dyDescent="0.25">
      <c r="A19" s="84" t="s">
        <v>76</v>
      </c>
      <c r="B19" s="83" t="s">
        <v>77</v>
      </c>
      <c r="C19" s="85">
        <v>0.6020833333333333</v>
      </c>
    </row>
    <row r="20" spans="1:3" ht="15.75" x14ac:dyDescent="0.25">
      <c r="A20" s="84"/>
    </row>
    <row r="21" spans="1:3" ht="18.75" x14ac:dyDescent="0.3">
      <c r="A21" s="86" t="s">
        <v>243</v>
      </c>
    </row>
    <row r="22" spans="1:3" ht="15.75" x14ac:dyDescent="0.25">
      <c r="A22" s="84" t="s">
        <v>145</v>
      </c>
      <c r="B22" s="87" t="s">
        <v>144</v>
      </c>
      <c r="C22" s="85">
        <v>0.78125</v>
      </c>
    </row>
    <row r="23" spans="1:3" ht="15.75" x14ac:dyDescent="0.25">
      <c r="A23" s="84" t="s">
        <v>141</v>
      </c>
      <c r="B23" s="83" t="s">
        <v>78</v>
      </c>
      <c r="C23" s="85">
        <v>0.63472222222222219</v>
      </c>
    </row>
    <row r="24" spans="1:3" ht="15.75" x14ac:dyDescent="0.25">
      <c r="A24" s="84" t="s">
        <v>152</v>
      </c>
      <c r="B24" s="87" t="s">
        <v>153</v>
      </c>
      <c r="C24" s="85">
        <v>0.77430555555555547</v>
      </c>
    </row>
    <row r="25" spans="1:3" ht="15.75" x14ac:dyDescent="0.25">
      <c r="A25" s="84" t="s">
        <v>131</v>
      </c>
      <c r="B25" s="87" t="s">
        <v>130</v>
      </c>
      <c r="C25" s="85">
        <v>0.64027777777777783</v>
      </c>
    </row>
    <row r="26" spans="1:3" ht="15.75" x14ac:dyDescent="0.25">
      <c r="A26" s="84" t="s">
        <v>135</v>
      </c>
      <c r="B26" s="87" t="s">
        <v>134</v>
      </c>
      <c r="C26" s="85">
        <v>0.75763888888888886</v>
      </c>
    </row>
    <row r="27" spans="1:3" ht="15.75" x14ac:dyDescent="0.25">
      <c r="A27" s="84" t="s">
        <v>137</v>
      </c>
      <c r="B27" s="87" t="s">
        <v>136</v>
      </c>
      <c r="C27" s="85">
        <v>0.8618055555555556</v>
      </c>
    </row>
    <row r="28" spans="1:3" ht="15.75" x14ac:dyDescent="0.25">
      <c r="A28" s="84" t="s">
        <v>140</v>
      </c>
      <c r="B28" s="87" t="s">
        <v>72</v>
      </c>
      <c r="C28" s="85">
        <v>0.72430555555555554</v>
      </c>
    </row>
    <row r="29" spans="1:3" ht="18.75" x14ac:dyDescent="0.25">
      <c r="A29" s="88"/>
    </row>
    <row r="30" spans="1:3" ht="18.75" x14ac:dyDescent="0.25">
      <c r="A30" s="82" t="s">
        <v>244</v>
      </c>
    </row>
    <row r="31" spans="1:3" ht="15.75" x14ac:dyDescent="0.25">
      <c r="A31" s="84" t="s">
        <v>89</v>
      </c>
      <c r="B31" s="83" t="s">
        <v>88</v>
      </c>
      <c r="C31" s="85">
        <v>0.54722222222222217</v>
      </c>
    </row>
    <row r="32" spans="1:3" ht="15.75" x14ac:dyDescent="0.25">
      <c r="A32" s="84" t="s">
        <v>70</v>
      </c>
      <c r="B32" s="83" t="s">
        <v>73</v>
      </c>
      <c r="C32" s="85">
        <v>0.50972222222222219</v>
      </c>
    </row>
    <row r="33" spans="1:3" ht="15.75" x14ac:dyDescent="0.25">
      <c r="A33" s="84" t="s">
        <v>74</v>
      </c>
      <c r="B33" s="83" t="s">
        <v>75</v>
      </c>
      <c r="C33" s="85">
        <v>0.5131944444444444</v>
      </c>
    </row>
    <row r="34" spans="1:3" ht="15.75" x14ac:dyDescent="0.25">
      <c r="A34" s="84" t="s">
        <v>213</v>
      </c>
      <c r="B34" s="83" t="s">
        <v>41</v>
      </c>
      <c r="C34" s="85">
        <v>0.47361111111111115</v>
      </c>
    </row>
    <row r="35" spans="1:3" ht="15.75" x14ac:dyDescent="0.25">
      <c r="A35" s="84" t="s">
        <v>99</v>
      </c>
      <c r="B35" s="83" t="s">
        <v>98</v>
      </c>
      <c r="C35" s="85">
        <v>0.51458333333333328</v>
      </c>
    </row>
    <row r="36" spans="1:3" ht="15.75" x14ac:dyDescent="0.25">
      <c r="A36" s="84" t="s">
        <v>103</v>
      </c>
      <c r="B36" s="83" t="s">
        <v>175</v>
      </c>
      <c r="C36" s="85">
        <v>0.51597222222222217</v>
      </c>
    </row>
    <row r="37" spans="1:3" ht="15.75" x14ac:dyDescent="0.25">
      <c r="A37" s="84" t="s">
        <v>111</v>
      </c>
      <c r="B37" s="83" t="s">
        <v>3</v>
      </c>
      <c r="C37" s="85">
        <v>0.48194444444444445</v>
      </c>
    </row>
    <row r="38" spans="1:3" ht="15.75" x14ac:dyDescent="0.25">
      <c r="A38" s="84" t="s">
        <v>205</v>
      </c>
      <c r="B38" s="83" t="s">
        <v>204</v>
      </c>
      <c r="C38" s="83" t="s">
        <v>240</v>
      </c>
    </row>
    <row r="39" spans="1:3" ht="15.75" x14ac:dyDescent="0.25">
      <c r="A39" s="84" t="s">
        <v>85</v>
      </c>
      <c r="B39" s="83" t="s">
        <v>84</v>
      </c>
      <c r="C39" s="85">
        <v>0.57777777777777783</v>
      </c>
    </row>
    <row r="40" spans="1:3" ht="15.75" x14ac:dyDescent="0.25">
      <c r="A40" s="84" t="s">
        <v>87</v>
      </c>
      <c r="B40" s="83" t="s">
        <v>86</v>
      </c>
      <c r="C40" s="85">
        <v>0.52430555555555558</v>
      </c>
    </row>
    <row r="41" spans="1:3" ht="15.75" x14ac:dyDescent="0.25">
      <c r="A41" s="84" t="s">
        <v>87</v>
      </c>
      <c r="B41" s="83" t="s">
        <v>90</v>
      </c>
      <c r="C41" s="85">
        <v>0.57777777777777783</v>
      </c>
    </row>
    <row r="42" spans="1:3" ht="15.75" x14ac:dyDescent="0.25">
      <c r="A42" s="84" t="s">
        <v>210</v>
      </c>
      <c r="B42" s="83" t="s">
        <v>209</v>
      </c>
      <c r="C42" s="83" t="s">
        <v>240</v>
      </c>
    </row>
    <row r="43" spans="1:3" ht="15.75" x14ac:dyDescent="0.25">
      <c r="A43" s="84" t="s">
        <v>95</v>
      </c>
      <c r="B43" s="83" t="s">
        <v>94</v>
      </c>
      <c r="C43" s="83" t="s">
        <v>240</v>
      </c>
    </row>
    <row r="44" spans="1:3" ht="15.75" x14ac:dyDescent="0.25">
      <c r="A44" s="84" t="s">
        <v>101</v>
      </c>
      <c r="B44" s="83" t="s">
        <v>100</v>
      </c>
      <c r="C44" s="85">
        <v>0.48472222222222222</v>
      </c>
    </row>
    <row r="45" spans="1:3" ht="15.75" x14ac:dyDescent="0.25">
      <c r="A45" s="84" t="s">
        <v>179</v>
      </c>
      <c r="B45" s="83" t="s">
        <v>180</v>
      </c>
      <c r="C45" s="85">
        <v>0.57847222222222217</v>
      </c>
    </row>
    <row r="46" spans="1:3" ht="15.75" x14ac:dyDescent="0.25">
      <c r="A46" s="84" t="s">
        <v>148</v>
      </c>
      <c r="B46" s="83" t="s">
        <v>215</v>
      </c>
      <c r="C46" s="85">
        <v>0.61388888888888882</v>
      </c>
    </row>
    <row r="47" spans="1:3" ht="15.75" x14ac:dyDescent="0.25">
      <c r="A47" s="84" t="s">
        <v>212</v>
      </c>
      <c r="B47" s="83" t="s">
        <v>218</v>
      </c>
      <c r="C47" s="85">
        <v>0.68472222222222223</v>
      </c>
    </row>
    <row r="48" spans="1:3" ht="15.75" x14ac:dyDescent="0.25">
      <c r="A48" s="84" t="s">
        <v>32</v>
      </c>
      <c r="B48" s="83" t="s">
        <v>104</v>
      </c>
      <c r="C48" s="85">
        <v>0.61319444444444449</v>
      </c>
    </row>
    <row r="49" spans="1:3" ht="15.75" x14ac:dyDescent="0.25">
      <c r="A49" s="84" t="s">
        <v>106</v>
      </c>
      <c r="B49" s="83" t="s">
        <v>105</v>
      </c>
      <c r="C49" s="85">
        <v>0.49513888888888885</v>
      </c>
    </row>
    <row r="50" spans="1:3" ht="15.75" x14ac:dyDescent="0.25">
      <c r="A50" s="84" t="s">
        <v>107</v>
      </c>
      <c r="B50" s="83" t="s">
        <v>57</v>
      </c>
      <c r="C50" s="85">
        <v>0.68611111111111101</v>
      </c>
    </row>
    <row r="51" spans="1:3" ht="15.75" x14ac:dyDescent="0.25">
      <c r="A51" s="84" t="s">
        <v>113</v>
      </c>
      <c r="B51" s="83" t="s">
        <v>112</v>
      </c>
      <c r="C51" s="85">
        <v>0.59791666666666665</v>
      </c>
    </row>
    <row r="52" spans="1:3" ht="15.75" x14ac:dyDescent="0.25">
      <c r="A52" s="84" t="s">
        <v>36</v>
      </c>
      <c r="B52" s="83" t="s">
        <v>245</v>
      </c>
      <c r="C52" s="85">
        <v>0.5493055555555556</v>
      </c>
    </row>
    <row r="53" spans="1:3" ht="15.75" x14ac:dyDescent="0.25">
      <c r="A53" s="84" t="s">
        <v>177</v>
      </c>
      <c r="B53" s="83" t="s">
        <v>178</v>
      </c>
      <c r="C53" s="85">
        <v>0.69861111111111107</v>
      </c>
    </row>
    <row r="54" spans="1:3" ht="15.75" x14ac:dyDescent="0.25">
      <c r="A54" s="84" t="s">
        <v>120</v>
      </c>
      <c r="B54" s="83" t="s">
        <v>119</v>
      </c>
      <c r="C54" s="85">
        <v>0.68472222222222223</v>
      </c>
    </row>
    <row r="55" spans="1:3" ht="15.75" x14ac:dyDescent="0.25">
      <c r="A55" s="84" t="s">
        <v>80</v>
      </c>
      <c r="B55" s="83" t="s">
        <v>44</v>
      </c>
      <c r="C55" s="85">
        <v>0.64583333333333337</v>
      </c>
    </row>
    <row r="56" spans="1:3" ht="15.75" x14ac:dyDescent="0.25">
      <c r="A56" s="84" t="s">
        <v>110</v>
      </c>
      <c r="B56" s="83" t="s">
        <v>109</v>
      </c>
      <c r="C56" s="85">
        <v>0.56041666666666667</v>
      </c>
    </row>
    <row r="57" spans="1:3" ht="15.75" x14ac:dyDescent="0.25">
      <c r="A57" s="84" t="s">
        <v>116</v>
      </c>
      <c r="B57" s="83" t="s">
        <v>115</v>
      </c>
      <c r="C57" s="85">
        <v>0.62222222222222223</v>
      </c>
    </row>
    <row r="58" spans="1:3" ht="15.75" x14ac:dyDescent="0.25">
      <c r="A58" s="84" t="s">
        <v>181</v>
      </c>
      <c r="B58" s="83" t="s">
        <v>182</v>
      </c>
      <c r="C58" s="85">
        <v>0.70347222222222217</v>
      </c>
    </row>
    <row r="59" spans="1:3" ht="15.75" x14ac:dyDescent="0.25">
      <c r="A59" s="84"/>
      <c r="C59" s="85"/>
    </row>
    <row r="60" spans="1:3" ht="18.75" x14ac:dyDescent="0.25">
      <c r="A60" s="82" t="s">
        <v>246</v>
      </c>
    </row>
    <row r="61" spans="1:3" ht="15.75" x14ac:dyDescent="0.25">
      <c r="A61" s="84" t="s">
        <v>126</v>
      </c>
      <c r="B61" s="83" t="s">
        <v>125</v>
      </c>
      <c r="C61" s="85">
        <v>0.89236111111111116</v>
      </c>
    </row>
    <row r="62" spans="1:3" ht="15.75" x14ac:dyDescent="0.25">
      <c r="A62" s="84" t="s">
        <v>56</v>
      </c>
      <c r="B62" s="83" t="s">
        <v>57</v>
      </c>
      <c r="C62" s="85">
        <v>0.84166666666666667</v>
      </c>
    </row>
    <row r="63" spans="1:3" ht="15.75" x14ac:dyDescent="0.25">
      <c r="A63" s="84" t="s">
        <v>66</v>
      </c>
      <c r="B63" s="83" t="s">
        <v>72</v>
      </c>
      <c r="C63" s="85">
        <v>0.94374999999999998</v>
      </c>
    </row>
    <row r="64" spans="1:3" ht="15.75" x14ac:dyDescent="0.25">
      <c r="A64" s="84" t="s">
        <v>58</v>
      </c>
      <c r="B64" s="83" t="s">
        <v>59</v>
      </c>
      <c r="C64" s="85">
        <v>0.96736111111111101</v>
      </c>
    </row>
    <row r="65" spans="1:3" ht="15.75" x14ac:dyDescent="0.25">
      <c r="A65" s="84" t="s">
        <v>52</v>
      </c>
      <c r="B65" s="83" t="s">
        <v>53</v>
      </c>
      <c r="C65" s="85">
        <v>0.8666666666666667</v>
      </c>
    </row>
    <row r="66" spans="1:3" ht="15.75" x14ac:dyDescent="0.25">
      <c r="A66" s="84" t="s">
        <v>62</v>
      </c>
      <c r="B66" s="83" t="s">
        <v>63</v>
      </c>
      <c r="C66" s="85">
        <v>0.95972222222222225</v>
      </c>
    </row>
    <row r="67" spans="1:3" ht="15.75" x14ac:dyDescent="0.25">
      <c r="A67" s="84" t="s">
        <v>60</v>
      </c>
      <c r="B67" s="83" t="s">
        <v>61</v>
      </c>
      <c r="C67" s="85">
        <v>0.93263888888888891</v>
      </c>
    </row>
    <row r="68" spans="1:3" ht="15.75" x14ac:dyDescent="0.25">
      <c r="A68" s="84"/>
    </row>
    <row r="69" spans="1:3" ht="18.75" x14ac:dyDescent="0.25">
      <c r="A69" s="82" t="s">
        <v>247</v>
      </c>
    </row>
    <row r="70" spans="1:3" ht="15.75" x14ac:dyDescent="0.25">
      <c r="A70" s="84" t="s">
        <v>34</v>
      </c>
      <c r="B70" s="83" t="s">
        <v>35</v>
      </c>
      <c r="C70" s="85">
        <v>0.69374999999999998</v>
      </c>
    </row>
    <row r="71" spans="1:3" ht="15.75" x14ac:dyDescent="0.25">
      <c r="A71" s="84" t="s">
        <v>38</v>
      </c>
      <c r="B71" s="83" t="s">
        <v>69</v>
      </c>
      <c r="C71" s="85">
        <v>0.72986111111111107</v>
      </c>
    </row>
    <row r="72" spans="1:3" ht="15.75" x14ac:dyDescent="0.25">
      <c r="A72" s="84" t="s">
        <v>118</v>
      </c>
      <c r="B72" s="83" t="s">
        <v>117</v>
      </c>
      <c r="C72" s="85">
        <v>0.67986111111111114</v>
      </c>
    </row>
    <row r="73" spans="1:3" ht="15.75" x14ac:dyDescent="0.25">
      <c r="A73" s="84" t="s">
        <v>40</v>
      </c>
      <c r="B73" s="83" t="s">
        <v>184</v>
      </c>
      <c r="C73" s="85">
        <v>0.71944444444444444</v>
      </c>
    </row>
    <row r="74" spans="1:3" ht="15.75" x14ac:dyDescent="0.25">
      <c r="A74" s="84" t="s">
        <v>32</v>
      </c>
      <c r="B74" s="83" t="s">
        <v>33</v>
      </c>
      <c r="C74" s="85">
        <v>0.66875000000000007</v>
      </c>
    </row>
    <row r="75" spans="1:3" ht="15.75" x14ac:dyDescent="0.25">
      <c r="A75" s="84" t="s">
        <v>36</v>
      </c>
      <c r="B75" s="83" t="s">
        <v>37</v>
      </c>
      <c r="C75" s="85">
        <v>0.75555555555555554</v>
      </c>
    </row>
    <row r="76" spans="1:3" ht="15.75" x14ac:dyDescent="0.25">
      <c r="A76" s="84" t="s">
        <v>214</v>
      </c>
      <c r="B76" s="83" t="s">
        <v>176</v>
      </c>
      <c r="C76" s="85">
        <v>0.72638888888888886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63" workbookViewId="0">
      <selection activeCell="C85" sqref="C85"/>
    </sheetView>
  </sheetViews>
  <sheetFormatPr defaultRowHeight="15" x14ac:dyDescent="0.25"/>
  <cols>
    <col min="1" max="1" width="12.140625" style="111" customWidth="1"/>
    <col min="2" max="2" width="10.85546875" style="100" customWidth="1"/>
    <col min="3" max="16384" width="9.140625" style="100"/>
  </cols>
  <sheetData>
    <row r="1" spans="1:4" ht="25.5" x14ac:dyDescent="0.25">
      <c r="A1" s="99" t="s">
        <v>253</v>
      </c>
    </row>
    <row r="2" spans="1:4" ht="25.5" x14ac:dyDescent="0.25">
      <c r="A2" s="99" t="s">
        <v>254</v>
      </c>
    </row>
    <row r="3" spans="1:4" ht="25.5" x14ac:dyDescent="0.25">
      <c r="A3" s="99" t="s">
        <v>255</v>
      </c>
    </row>
    <row r="4" spans="1:4" ht="25.5" x14ac:dyDescent="0.25">
      <c r="A4" s="99"/>
    </row>
    <row r="5" spans="1:4" ht="18.75" x14ac:dyDescent="0.25">
      <c r="A5" s="101" t="s">
        <v>256</v>
      </c>
    </row>
    <row r="6" spans="1:4" ht="18.75" x14ac:dyDescent="0.25">
      <c r="A6" s="102" t="s">
        <v>239</v>
      </c>
    </row>
    <row r="7" spans="1:4" ht="15.75" x14ac:dyDescent="0.25">
      <c r="A7" s="103" t="s">
        <v>64</v>
      </c>
      <c r="B7" s="100" t="s">
        <v>65</v>
      </c>
      <c r="C7" s="104">
        <v>0.69930555555555562</v>
      </c>
      <c r="D7" s="104">
        <f t="shared" ref="D7:D14" si="0">C7/2.2</f>
        <v>0.3178661616161616</v>
      </c>
    </row>
    <row r="8" spans="1:4" ht="15.75" x14ac:dyDescent="0.25">
      <c r="A8" s="103" t="s">
        <v>124</v>
      </c>
      <c r="B8" s="100" t="s">
        <v>123</v>
      </c>
      <c r="C8" s="104">
        <v>0.76527777777777783</v>
      </c>
      <c r="D8" s="104">
        <f t="shared" si="0"/>
        <v>0.34785353535353536</v>
      </c>
    </row>
    <row r="9" spans="1:4" ht="15.75" x14ac:dyDescent="0.25">
      <c r="A9" s="103" t="s">
        <v>128</v>
      </c>
      <c r="B9" s="100" t="s">
        <v>127</v>
      </c>
      <c r="C9" s="104">
        <v>0.77916666666666667</v>
      </c>
      <c r="D9" s="104">
        <f t="shared" si="0"/>
        <v>0.35416666666666663</v>
      </c>
    </row>
    <row r="10" spans="1:4" ht="15.75" x14ac:dyDescent="0.25">
      <c r="A10" s="103" t="s">
        <v>67</v>
      </c>
      <c r="B10" s="100" t="s">
        <v>68</v>
      </c>
      <c r="C10" s="104">
        <v>0.8340277777777777</v>
      </c>
      <c r="D10" s="104">
        <f t="shared" si="0"/>
        <v>0.3791035353535353</v>
      </c>
    </row>
    <row r="11" spans="1:4" ht="15.75" x14ac:dyDescent="0.25">
      <c r="A11" s="103" t="s">
        <v>139</v>
      </c>
      <c r="B11" s="100" t="s">
        <v>138</v>
      </c>
      <c r="C11" s="104">
        <v>0.9</v>
      </c>
      <c r="D11" s="104">
        <f t="shared" si="0"/>
        <v>0.40909090909090906</v>
      </c>
    </row>
    <row r="12" spans="1:4" ht="15.75" x14ac:dyDescent="0.25">
      <c r="A12" s="103" t="s">
        <v>143</v>
      </c>
      <c r="B12" s="100" t="s">
        <v>142</v>
      </c>
      <c r="C12" s="112">
        <v>1.7870370370370373E-2</v>
      </c>
      <c r="D12" s="112">
        <f t="shared" si="0"/>
        <v>8.1228956228956237E-3</v>
      </c>
    </row>
    <row r="13" spans="1:4" ht="15.75" x14ac:dyDescent="0.25">
      <c r="A13" s="103" t="s">
        <v>58</v>
      </c>
      <c r="B13" s="100" t="s">
        <v>59</v>
      </c>
      <c r="C13" s="104">
        <v>0.69374999999999998</v>
      </c>
      <c r="D13" s="104">
        <f t="shared" si="0"/>
        <v>0.31534090909090906</v>
      </c>
    </row>
    <row r="14" spans="1:4" ht="15.75" x14ac:dyDescent="0.25">
      <c r="A14" s="103" t="s">
        <v>129</v>
      </c>
      <c r="B14" s="100" t="s">
        <v>88</v>
      </c>
      <c r="C14" s="112">
        <v>1.7870370370370373E-2</v>
      </c>
      <c r="D14" s="112">
        <f t="shared" si="0"/>
        <v>8.1228956228956237E-3</v>
      </c>
    </row>
    <row r="15" spans="1:4" ht="15.75" x14ac:dyDescent="0.25">
      <c r="A15" s="105"/>
    </row>
    <row r="16" spans="1:4" ht="18.75" x14ac:dyDescent="0.25">
      <c r="A16" s="113" t="s">
        <v>241</v>
      </c>
    </row>
    <row r="17" spans="1:4" ht="15.75" x14ac:dyDescent="0.25">
      <c r="A17" s="103" t="s">
        <v>45</v>
      </c>
      <c r="B17" s="100" t="s">
        <v>46</v>
      </c>
      <c r="C17" s="104">
        <v>0.54305555555555551</v>
      </c>
      <c r="D17" s="104">
        <f t="shared" ref="D17:D24" si="1">C17/2.2</f>
        <v>0.24684343434343431</v>
      </c>
    </row>
    <row r="18" spans="1:4" ht="15.75" x14ac:dyDescent="0.25">
      <c r="A18" s="103" t="s">
        <v>38</v>
      </c>
      <c r="B18" s="100" t="s">
        <v>39</v>
      </c>
      <c r="C18" s="104">
        <v>0.57500000000000007</v>
      </c>
      <c r="D18" s="104">
        <f t="shared" si="1"/>
        <v>0.26136363636363635</v>
      </c>
    </row>
    <row r="19" spans="1:4" ht="15.75" x14ac:dyDescent="0.25">
      <c r="A19" s="103" t="s">
        <v>97</v>
      </c>
      <c r="B19" s="100" t="s">
        <v>96</v>
      </c>
      <c r="C19" s="104">
        <v>0.55833333333333335</v>
      </c>
      <c r="D19" s="104">
        <f t="shared" si="1"/>
        <v>0.25378787878787878</v>
      </c>
    </row>
    <row r="20" spans="1:4" ht="15.75" x14ac:dyDescent="0.25">
      <c r="A20" s="103" t="s">
        <v>150</v>
      </c>
      <c r="B20" s="100" t="s">
        <v>151</v>
      </c>
      <c r="C20" s="104">
        <v>0.59930555555555554</v>
      </c>
      <c r="D20" s="104">
        <f t="shared" si="1"/>
        <v>0.27241161616161613</v>
      </c>
    </row>
    <row r="21" spans="1:4" ht="15.75" x14ac:dyDescent="0.25">
      <c r="A21" s="103" t="s">
        <v>47</v>
      </c>
      <c r="B21" s="100" t="s">
        <v>242</v>
      </c>
      <c r="C21" s="104">
        <v>0.64374999999999993</v>
      </c>
      <c r="D21" s="104">
        <f t="shared" si="1"/>
        <v>0.2926136363636363</v>
      </c>
    </row>
    <row r="22" spans="1:4" ht="15.75" x14ac:dyDescent="0.25">
      <c r="A22" s="103" t="s">
        <v>42</v>
      </c>
      <c r="B22" s="100" t="s">
        <v>43</v>
      </c>
      <c r="C22" s="104">
        <v>0.62361111111111112</v>
      </c>
      <c r="D22" s="104">
        <f t="shared" si="1"/>
        <v>0.28345959595959591</v>
      </c>
    </row>
    <row r="23" spans="1:4" ht="15.75" x14ac:dyDescent="0.25">
      <c r="A23" s="103" t="s">
        <v>92</v>
      </c>
      <c r="B23" s="100" t="s">
        <v>91</v>
      </c>
      <c r="C23" s="104">
        <v>0.60277777777777775</v>
      </c>
      <c r="D23" s="104">
        <f t="shared" si="1"/>
        <v>0.27398989898989895</v>
      </c>
    </row>
    <row r="24" spans="1:4" ht="15.75" x14ac:dyDescent="0.25">
      <c r="A24" s="103" t="s">
        <v>49</v>
      </c>
      <c r="B24" s="100" t="s">
        <v>50</v>
      </c>
      <c r="C24" s="104">
        <v>0.6479166666666667</v>
      </c>
      <c r="D24" s="104">
        <f t="shared" si="1"/>
        <v>0.29450757575757575</v>
      </c>
    </row>
    <row r="25" spans="1:4" ht="15.75" x14ac:dyDescent="0.25">
      <c r="A25" s="103" t="s">
        <v>76</v>
      </c>
      <c r="B25" s="100" t="s">
        <v>77</v>
      </c>
      <c r="C25" s="100" t="s">
        <v>240</v>
      </c>
    </row>
    <row r="26" spans="1:4" ht="15.75" x14ac:dyDescent="0.25">
      <c r="A26" s="105"/>
    </row>
    <row r="27" spans="1:4" ht="18.75" x14ac:dyDescent="0.3">
      <c r="A27" s="114" t="s">
        <v>243</v>
      </c>
    </row>
    <row r="28" spans="1:4" ht="15.75" x14ac:dyDescent="0.25">
      <c r="A28" s="103" t="s">
        <v>141</v>
      </c>
      <c r="B28" s="106" t="s">
        <v>78</v>
      </c>
      <c r="C28" s="104">
        <v>0.72569444444444453</v>
      </c>
      <c r="D28" s="104">
        <f t="shared" ref="D28:D34" si="2">C28/2.2</f>
        <v>0.3298611111111111</v>
      </c>
    </row>
    <row r="29" spans="1:4" ht="15.75" x14ac:dyDescent="0.25">
      <c r="A29" s="105" t="s">
        <v>131</v>
      </c>
      <c r="B29" s="100" t="s">
        <v>130</v>
      </c>
      <c r="C29" s="104">
        <v>0.76250000000000007</v>
      </c>
      <c r="D29" s="104">
        <f t="shared" si="2"/>
        <v>0.34659090909090912</v>
      </c>
    </row>
    <row r="30" spans="1:4" ht="15.75" x14ac:dyDescent="0.25">
      <c r="A30" s="103" t="s">
        <v>140</v>
      </c>
      <c r="B30" s="100" t="s">
        <v>72</v>
      </c>
      <c r="C30" s="104">
        <v>0.83333333333333337</v>
      </c>
      <c r="D30" s="104">
        <f t="shared" si="2"/>
        <v>0.37878787878787878</v>
      </c>
    </row>
    <row r="31" spans="1:4" ht="15.75" x14ac:dyDescent="0.25">
      <c r="A31" s="105" t="s">
        <v>152</v>
      </c>
      <c r="B31" s="100" t="s">
        <v>153</v>
      </c>
      <c r="C31" s="104">
        <v>0.90069444444444446</v>
      </c>
      <c r="D31" s="104">
        <f t="shared" si="2"/>
        <v>0.40940656565656564</v>
      </c>
    </row>
    <row r="32" spans="1:4" ht="15.75" customHeight="1" x14ac:dyDescent="0.25">
      <c r="A32" s="106" t="s">
        <v>145</v>
      </c>
      <c r="B32" s="106" t="s">
        <v>144</v>
      </c>
      <c r="C32" s="107">
        <v>0.90972222222222221</v>
      </c>
      <c r="D32" s="104">
        <f t="shared" si="2"/>
        <v>0.41351010101010099</v>
      </c>
    </row>
    <row r="33" spans="1:4" ht="15.75" customHeight="1" x14ac:dyDescent="0.25">
      <c r="A33" s="106" t="s">
        <v>135</v>
      </c>
      <c r="B33" s="106" t="s">
        <v>134</v>
      </c>
      <c r="C33" s="107">
        <v>0.84166666666666667</v>
      </c>
      <c r="D33" s="104">
        <f t="shared" si="2"/>
        <v>0.38257575757575757</v>
      </c>
    </row>
    <row r="34" spans="1:4" ht="15.75" customHeight="1" x14ac:dyDescent="0.25">
      <c r="A34" s="106" t="s">
        <v>137</v>
      </c>
      <c r="B34" s="106" t="s">
        <v>136</v>
      </c>
      <c r="C34" s="107">
        <v>0.90208333333333324</v>
      </c>
      <c r="D34" s="104">
        <f t="shared" si="2"/>
        <v>0.41003787878787873</v>
      </c>
    </row>
    <row r="35" spans="1:4" ht="15.75" x14ac:dyDescent="0.25">
      <c r="A35" s="106"/>
      <c r="B35" s="106"/>
      <c r="C35" s="108"/>
    </row>
    <row r="36" spans="1:4" ht="15.75" x14ac:dyDescent="0.25">
      <c r="A36" s="106"/>
      <c r="B36" s="106"/>
      <c r="C36" s="108"/>
    </row>
    <row r="37" spans="1:4" ht="15.75" x14ac:dyDescent="0.25">
      <c r="A37" s="106"/>
      <c r="B37" s="106"/>
      <c r="C37" s="108"/>
    </row>
    <row r="38" spans="1:4" ht="15.75" x14ac:dyDescent="0.25">
      <c r="A38" s="103"/>
      <c r="B38" s="106"/>
      <c r="C38" s="106"/>
    </row>
    <row r="39" spans="1:4" x14ac:dyDescent="0.25">
      <c r="A39" s="109"/>
      <c r="B39" s="110"/>
      <c r="C39" s="110"/>
    </row>
    <row r="40" spans="1:4" ht="18.75" x14ac:dyDescent="0.25">
      <c r="A40" s="113" t="s">
        <v>257</v>
      </c>
    </row>
    <row r="41" spans="1:4" ht="15.75" x14ac:dyDescent="0.25">
      <c r="A41" s="103" t="s">
        <v>213</v>
      </c>
      <c r="B41" s="100" t="s">
        <v>41</v>
      </c>
      <c r="C41" s="104">
        <v>0.56666666666666665</v>
      </c>
      <c r="D41" s="104">
        <f>C41/2.2</f>
        <v>0.25757575757575757</v>
      </c>
    </row>
    <row r="42" spans="1:4" ht="15.75" x14ac:dyDescent="0.25">
      <c r="A42" s="103" t="s">
        <v>111</v>
      </c>
      <c r="B42" s="100" t="s">
        <v>3</v>
      </c>
      <c r="C42" s="104">
        <v>0.5493055555555556</v>
      </c>
      <c r="D42" s="104">
        <f t="shared" ref="D42:D66" si="3">C42/2.2</f>
        <v>0.24968434343434343</v>
      </c>
    </row>
    <row r="43" spans="1:4" ht="15.75" x14ac:dyDescent="0.25">
      <c r="A43" s="103" t="s">
        <v>106</v>
      </c>
      <c r="B43" s="100" t="s">
        <v>105</v>
      </c>
      <c r="C43" s="104">
        <v>0.55625000000000002</v>
      </c>
      <c r="D43" s="104">
        <f t="shared" si="3"/>
        <v>0.25284090909090906</v>
      </c>
    </row>
    <row r="44" spans="1:4" ht="15.75" x14ac:dyDescent="0.25">
      <c r="A44" s="103" t="s">
        <v>101</v>
      </c>
      <c r="B44" s="100" t="s">
        <v>100</v>
      </c>
      <c r="C44" s="104">
        <v>0.55833333333333335</v>
      </c>
      <c r="D44" s="104">
        <f t="shared" si="3"/>
        <v>0.25378787878787878</v>
      </c>
    </row>
    <row r="45" spans="1:4" ht="15.75" x14ac:dyDescent="0.25">
      <c r="A45" s="103" t="s">
        <v>70</v>
      </c>
      <c r="B45" s="100" t="s">
        <v>73</v>
      </c>
      <c r="C45" s="104">
        <v>0.57500000000000007</v>
      </c>
      <c r="D45" s="104">
        <f t="shared" si="3"/>
        <v>0.26136363636363635</v>
      </c>
    </row>
    <row r="46" spans="1:4" ht="15.75" x14ac:dyDescent="0.25">
      <c r="A46" s="103" t="s">
        <v>74</v>
      </c>
      <c r="B46" s="100" t="s">
        <v>75</v>
      </c>
      <c r="C46" s="104">
        <v>0.59791666666666665</v>
      </c>
      <c r="D46" s="104">
        <f t="shared" si="3"/>
        <v>0.27178030303030298</v>
      </c>
    </row>
    <row r="47" spans="1:4" ht="15.75" x14ac:dyDescent="0.25">
      <c r="A47" s="103" t="s">
        <v>99</v>
      </c>
      <c r="B47" s="100" t="s">
        <v>98</v>
      </c>
      <c r="C47" s="104">
        <v>0.58750000000000002</v>
      </c>
      <c r="D47" s="104">
        <f t="shared" si="3"/>
        <v>0.26704545454545453</v>
      </c>
    </row>
    <row r="48" spans="1:4" ht="15.75" x14ac:dyDescent="0.25">
      <c r="A48" s="103" t="s">
        <v>103</v>
      </c>
      <c r="B48" s="100" t="s">
        <v>175</v>
      </c>
      <c r="C48" s="104">
        <v>0.60416666666666663</v>
      </c>
      <c r="D48" s="104">
        <f t="shared" si="3"/>
        <v>0.2746212121212121</v>
      </c>
    </row>
    <row r="49" spans="1:4" ht="15.75" x14ac:dyDescent="0.25">
      <c r="A49" s="103" t="s">
        <v>87</v>
      </c>
      <c r="B49" s="100" t="s">
        <v>86</v>
      </c>
      <c r="C49" s="104">
        <v>0.60555555555555551</v>
      </c>
      <c r="D49" s="104">
        <f t="shared" si="3"/>
        <v>0.27525252525252519</v>
      </c>
    </row>
    <row r="50" spans="1:4" ht="15.75" x14ac:dyDescent="0.25">
      <c r="A50" s="105" t="s">
        <v>89</v>
      </c>
      <c r="B50" s="100" t="s">
        <v>88</v>
      </c>
      <c r="C50" s="104">
        <v>0.62430555555555556</v>
      </c>
      <c r="D50" s="104">
        <f t="shared" si="3"/>
        <v>0.28377525252525249</v>
      </c>
    </row>
    <row r="51" spans="1:4" ht="15.75" x14ac:dyDescent="0.25">
      <c r="A51" s="103" t="s">
        <v>36</v>
      </c>
      <c r="B51" s="100" t="s">
        <v>245</v>
      </c>
      <c r="C51" s="104">
        <v>0.61597222222222225</v>
      </c>
      <c r="D51" s="104">
        <f t="shared" si="3"/>
        <v>0.27998737373737376</v>
      </c>
    </row>
    <row r="52" spans="1:4" ht="15.75" x14ac:dyDescent="0.25">
      <c r="A52" s="103" t="s">
        <v>110</v>
      </c>
      <c r="B52" s="100" t="s">
        <v>109</v>
      </c>
      <c r="C52" s="104">
        <v>0.63124999999999998</v>
      </c>
      <c r="D52" s="104">
        <f t="shared" si="3"/>
        <v>0.28693181818181812</v>
      </c>
    </row>
    <row r="53" spans="1:4" ht="15.75" x14ac:dyDescent="0.25">
      <c r="A53" s="103" t="s">
        <v>85</v>
      </c>
      <c r="B53" s="100" t="s">
        <v>84</v>
      </c>
      <c r="C53" s="104">
        <v>0.64027777777777783</v>
      </c>
      <c r="D53" s="104">
        <f t="shared" si="3"/>
        <v>0.29103535353535354</v>
      </c>
    </row>
    <row r="54" spans="1:4" ht="15.75" x14ac:dyDescent="0.25">
      <c r="A54" s="105" t="s">
        <v>87</v>
      </c>
      <c r="B54" s="100" t="s">
        <v>90</v>
      </c>
      <c r="C54" s="104">
        <v>0.6777777777777777</v>
      </c>
      <c r="D54" s="104">
        <f t="shared" si="3"/>
        <v>0.30808080808080801</v>
      </c>
    </row>
    <row r="55" spans="1:4" ht="15.75" x14ac:dyDescent="0.25">
      <c r="A55" s="105" t="s">
        <v>179</v>
      </c>
      <c r="B55" s="100" t="s">
        <v>180</v>
      </c>
      <c r="C55" s="104">
        <v>0.69513888888888886</v>
      </c>
      <c r="D55" s="104">
        <f t="shared" si="3"/>
        <v>0.31597222222222221</v>
      </c>
    </row>
    <row r="56" spans="1:4" ht="15.75" x14ac:dyDescent="0.25">
      <c r="A56" s="105" t="s">
        <v>113</v>
      </c>
      <c r="B56" s="100" t="s">
        <v>112</v>
      </c>
      <c r="C56" s="104">
        <v>0.66805555555555562</v>
      </c>
      <c r="D56" s="104">
        <f t="shared" si="3"/>
        <v>0.30366161616161619</v>
      </c>
    </row>
    <row r="57" spans="1:4" ht="15.75" x14ac:dyDescent="0.25">
      <c r="A57" s="105" t="s">
        <v>32</v>
      </c>
      <c r="B57" s="100" t="s">
        <v>104</v>
      </c>
      <c r="C57" s="104">
        <v>0.76180555555555562</v>
      </c>
      <c r="D57" s="104">
        <f t="shared" si="3"/>
        <v>0.34627525252525254</v>
      </c>
    </row>
    <row r="58" spans="1:4" ht="15.75" x14ac:dyDescent="0.25">
      <c r="A58" s="105" t="s">
        <v>148</v>
      </c>
      <c r="B58" s="100" t="s">
        <v>215</v>
      </c>
      <c r="C58" s="104">
        <v>0.6875</v>
      </c>
      <c r="D58" s="104">
        <f t="shared" si="3"/>
        <v>0.3125</v>
      </c>
    </row>
    <row r="59" spans="1:4" ht="15.75" x14ac:dyDescent="0.25">
      <c r="A59" s="105" t="s">
        <v>108</v>
      </c>
      <c r="B59" s="100" t="s">
        <v>154</v>
      </c>
      <c r="C59" s="104">
        <v>0.72916666666666663</v>
      </c>
      <c r="D59" s="104">
        <f t="shared" si="3"/>
        <v>0.33143939393939392</v>
      </c>
    </row>
    <row r="60" spans="1:4" ht="15.75" x14ac:dyDescent="0.25">
      <c r="A60" s="105" t="s">
        <v>116</v>
      </c>
      <c r="B60" s="100" t="s">
        <v>115</v>
      </c>
      <c r="C60" s="100" t="s">
        <v>240</v>
      </c>
      <c r="D60" s="104"/>
    </row>
    <row r="61" spans="1:4" ht="15.75" x14ac:dyDescent="0.25">
      <c r="A61" s="105" t="s">
        <v>80</v>
      </c>
      <c r="B61" s="100" t="s">
        <v>44</v>
      </c>
      <c r="C61" s="104">
        <v>0.75069444444444444</v>
      </c>
      <c r="D61" s="104">
        <f t="shared" si="3"/>
        <v>0.34122474747474746</v>
      </c>
    </row>
    <row r="62" spans="1:4" ht="15.75" x14ac:dyDescent="0.25">
      <c r="A62" s="105" t="s">
        <v>120</v>
      </c>
      <c r="B62" s="100" t="s">
        <v>119</v>
      </c>
      <c r="C62" s="104">
        <v>0.77430555555555547</v>
      </c>
      <c r="D62" s="104">
        <f t="shared" si="3"/>
        <v>0.35195707070707066</v>
      </c>
    </row>
    <row r="63" spans="1:4" ht="15.75" x14ac:dyDescent="0.25">
      <c r="A63" s="105" t="s">
        <v>107</v>
      </c>
      <c r="B63" s="100" t="s">
        <v>57</v>
      </c>
      <c r="C63" s="104">
        <v>0.77638888888888891</v>
      </c>
      <c r="D63" s="104">
        <f t="shared" si="3"/>
        <v>0.35290404040404039</v>
      </c>
    </row>
    <row r="64" spans="1:4" ht="15.75" x14ac:dyDescent="0.25">
      <c r="A64" s="105" t="s">
        <v>212</v>
      </c>
      <c r="B64" s="100" t="s">
        <v>218</v>
      </c>
      <c r="C64" s="104">
        <v>0.82013888888888886</v>
      </c>
      <c r="D64" s="104">
        <f t="shared" si="3"/>
        <v>0.37279040404040398</v>
      </c>
    </row>
    <row r="65" spans="1:4" ht="15.75" x14ac:dyDescent="0.25">
      <c r="A65" s="105" t="s">
        <v>177</v>
      </c>
      <c r="B65" s="100" t="s">
        <v>178</v>
      </c>
      <c r="C65" s="104">
        <v>0.77013888888888893</v>
      </c>
      <c r="D65" s="104">
        <f t="shared" si="3"/>
        <v>0.35006313131313133</v>
      </c>
    </row>
    <row r="66" spans="1:4" ht="15.75" x14ac:dyDescent="0.25">
      <c r="A66" s="105" t="s">
        <v>181</v>
      </c>
      <c r="B66" s="100" t="s">
        <v>182</v>
      </c>
      <c r="C66" s="104">
        <v>0.77430555555555547</v>
      </c>
      <c r="D66" s="104">
        <f t="shared" si="3"/>
        <v>0.35195707070707066</v>
      </c>
    </row>
    <row r="67" spans="1:4" ht="15.75" x14ac:dyDescent="0.25">
      <c r="A67" s="105" t="s">
        <v>95</v>
      </c>
      <c r="B67" s="100" t="s">
        <v>94</v>
      </c>
      <c r="C67" s="100" t="s">
        <v>240</v>
      </c>
    </row>
    <row r="68" spans="1:4" ht="15.75" x14ac:dyDescent="0.25">
      <c r="A68" s="105" t="s">
        <v>210</v>
      </c>
      <c r="B68" s="100" t="s">
        <v>209</v>
      </c>
      <c r="C68" s="100" t="s">
        <v>240</v>
      </c>
    </row>
    <row r="69" spans="1:4" ht="15.75" x14ac:dyDescent="0.25">
      <c r="A69" s="105"/>
    </row>
    <row r="70" spans="1:4" ht="18.75" x14ac:dyDescent="0.3">
      <c r="A70" s="114" t="s">
        <v>258</v>
      </c>
    </row>
    <row r="71" spans="1:4" ht="15.75" x14ac:dyDescent="0.25">
      <c r="A71" s="103" t="s">
        <v>32</v>
      </c>
      <c r="B71" s="100" t="s">
        <v>33</v>
      </c>
      <c r="C71" s="104">
        <v>0.78541666666666676</v>
      </c>
      <c r="D71" s="104">
        <f>C71/3.3</f>
        <v>0.23800505050505055</v>
      </c>
    </row>
    <row r="72" spans="1:4" ht="15.75" x14ac:dyDescent="0.25">
      <c r="A72" s="103" t="s">
        <v>118</v>
      </c>
      <c r="B72" s="100" t="s">
        <v>117</v>
      </c>
      <c r="C72" s="104">
        <v>0.81597222222222221</v>
      </c>
      <c r="D72" s="104">
        <f t="shared" ref="D72:D77" si="4">C72/3.3</f>
        <v>0.24726430976430977</v>
      </c>
    </row>
    <row r="73" spans="1:4" ht="15.75" x14ac:dyDescent="0.25">
      <c r="A73" s="103" t="s">
        <v>34</v>
      </c>
      <c r="B73" s="100" t="s">
        <v>35</v>
      </c>
      <c r="C73" s="104">
        <v>0.78611111111111109</v>
      </c>
      <c r="D73" s="104">
        <f t="shared" si="4"/>
        <v>0.23821548821548821</v>
      </c>
    </row>
    <row r="74" spans="1:4" ht="15.75" x14ac:dyDescent="0.25">
      <c r="A74" s="103" t="s">
        <v>214</v>
      </c>
      <c r="B74" s="100" t="s">
        <v>176</v>
      </c>
      <c r="C74" s="104">
        <v>0.83888888888888891</v>
      </c>
      <c r="D74" s="104">
        <f t="shared" si="4"/>
        <v>0.25420875420875422</v>
      </c>
    </row>
    <row r="75" spans="1:4" ht="15.75" x14ac:dyDescent="0.25">
      <c r="A75" s="103" t="s">
        <v>40</v>
      </c>
      <c r="B75" s="100" t="s">
        <v>184</v>
      </c>
      <c r="C75" s="104">
        <v>0.8354166666666667</v>
      </c>
      <c r="D75" s="104">
        <f t="shared" si="4"/>
        <v>0.25315656565656569</v>
      </c>
    </row>
    <row r="76" spans="1:4" ht="15.75" x14ac:dyDescent="0.25">
      <c r="A76" s="103" t="s">
        <v>38</v>
      </c>
      <c r="B76" s="100" t="s">
        <v>69</v>
      </c>
      <c r="C76" s="104">
        <v>0.8520833333333333</v>
      </c>
      <c r="D76" s="104">
        <f t="shared" si="4"/>
        <v>0.25820707070707072</v>
      </c>
    </row>
    <row r="77" spans="1:4" ht="15.75" x14ac:dyDescent="0.25">
      <c r="A77" s="103" t="s">
        <v>36</v>
      </c>
      <c r="B77" s="100" t="s">
        <v>37</v>
      </c>
      <c r="C77" s="104">
        <v>0.88055555555555554</v>
      </c>
      <c r="D77" s="104">
        <f t="shared" si="4"/>
        <v>0.26683501683501687</v>
      </c>
    </row>
    <row r="78" spans="1:4" ht="15.75" x14ac:dyDescent="0.25">
      <c r="A78" s="103"/>
    </row>
    <row r="79" spans="1:4" ht="15.75" x14ac:dyDescent="0.25">
      <c r="A79" s="103"/>
    </row>
    <row r="80" spans="1:4" ht="15.75" x14ac:dyDescent="0.25">
      <c r="A80" s="103"/>
    </row>
    <row r="81" spans="1:4" ht="18.75" x14ac:dyDescent="0.3">
      <c r="A81" s="114" t="s">
        <v>259</v>
      </c>
    </row>
    <row r="82" spans="1:4" ht="15.75" x14ac:dyDescent="0.25">
      <c r="A82" s="103" t="s">
        <v>56</v>
      </c>
      <c r="B82" s="100" t="s">
        <v>57</v>
      </c>
      <c r="C82" s="104">
        <v>0.96597222222222223</v>
      </c>
      <c r="D82" s="104">
        <f>C82/3.3</f>
        <v>0.29271885521885521</v>
      </c>
    </row>
    <row r="83" spans="1:4" ht="15.75" x14ac:dyDescent="0.25">
      <c r="A83" s="103" t="s">
        <v>52</v>
      </c>
      <c r="B83" s="100" t="s">
        <v>53</v>
      </c>
      <c r="C83" s="104">
        <v>0.96875</v>
      </c>
      <c r="D83" s="104">
        <f t="shared" ref="D83:D88" si="5">C83/3.3</f>
        <v>0.29356060606060608</v>
      </c>
    </row>
    <row r="84" spans="1:4" ht="15.75" x14ac:dyDescent="0.25">
      <c r="A84" s="103" t="s">
        <v>126</v>
      </c>
      <c r="B84" s="100" t="s">
        <v>125</v>
      </c>
      <c r="C84" s="112">
        <v>1.7523148148148149E-2</v>
      </c>
      <c r="D84" s="112">
        <f t="shared" si="5"/>
        <v>5.3100448933782272E-3</v>
      </c>
    </row>
    <row r="85" spans="1:4" ht="15.75" x14ac:dyDescent="0.25">
      <c r="A85" s="103" t="s">
        <v>60</v>
      </c>
      <c r="B85" s="100" t="s">
        <v>61</v>
      </c>
      <c r="C85" s="112">
        <v>1.8043981481481484E-2</v>
      </c>
      <c r="D85" s="112">
        <f t="shared" si="5"/>
        <v>5.4678731762065102E-3</v>
      </c>
    </row>
    <row r="86" spans="1:4" ht="15.75" x14ac:dyDescent="0.25">
      <c r="A86" s="103" t="s">
        <v>66</v>
      </c>
      <c r="B86" s="100" t="s">
        <v>72</v>
      </c>
      <c r="C86" s="112">
        <v>1.9074074074074073E-2</v>
      </c>
      <c r="D86" s="112">
        <f t="shared" si="5"/>
        <v>5.7800224466891138E-3</v>
      </c>
    </row>
    <row r="87" spans="1:4" ht="15.75" x14ac:dyDescent="0.25">
      <c r="A87" s="103" t="s">
        <v>62</v>
      </c>
      <c r="B87" s="100" t="s">
        <v>63</v>
      </c>
      <c r="C87" s="112">
        <v>1.8414351851851852E-2</v>
      </c>
      <c r="D87" s="112">
        <f t="shared" si="5"/>
        <v>5.5801066217732887E-3</v>
      </c>
    </row>
    <row r="88" spans="1:4" ht="15.75" x14ac:dyDescent="0.25">
      <c r="A88" s="103" t="s">
        <v>54</v>
      </c>
      <c r="B88" s="100" t="s">
        <v>55</v>
      </c>
      <c r="C88" s="104">
        <v>0.99791666666666667</v>
      </c>
      <c r="D88" s="104">
        <f t="shared" si="5"/>
        <v>0.30239898989898994</v>
      </c>
    </row>
    <row r="89" spans="1:4" ht="15.75" x14ac:dyDescent="0.25">
      <c r="A89" s="103"/>
    </row>
    <row r="90" spans="1:4" ht="15.75" x14ac:dyDescent="0.25">
      <c r="A90" s="103"/>
    </row>
    <row r="91" spans="1:4" ht="15.75" x14ac:dyDescent="0.25">
      <c r="A91" s="103"/>
    </row>
    <row r="92" spans="1:4" ht="15.75" x14ac:dyDescent="0.25">
      <c r="A92" s="103"/>
    </row>
    <row r="93" spans="1:4" ht="15.75" x14ac:dyDescent="0.25">
      <c r="A93" s="103"/>
    </row>
    <row r="94" spans="1:4" ht="15.75" x14ac:dyDescent="0.25">
      <c r="A94" s="10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opLeftCell="A35" workbookViewId="0">
      <selection activeCell="A39" sqref="A39"/>
    </sheetView>
  </sheetViews>
  <sheetFormatPr defaultRowHeight="12.75" x14ac:dyDescent="0.2"/>
  <cols>
    <col min="1" max="1" width="20.5703125" style="2" customWidth="1"/>
    <col min="2" max="16384" width="9.140625" style="2"/>
  </cols>
  <sheetData>
    <row r="1" spans="1:4" ht="25.5" x14ac:dyDescent="0.2">
      <c r="A1" s="128" t="s">
        <v>260</v>
      </c>
    </row>
    <row r="2" spans="1:4" ht="25.5" x14ac:dyDescent="0.2">
      <c r="A2" s="128" t="s">
        <v>261</v>
      </c>
    </row>
    <row r="3" spans="1:4" ht="25.5" x14ac:dyDescent="0.2">
      <c r="A3" s="128" t="s">
        <v>262</v>
      </c>
    </row>
    <row r="4" spans="1:4" ht="25.5" x14ac:dyDescent="0.2">
      <c r="A4" s="128"/>
    </row>
    <row r="5" spans="1:4" ht="18.75" x14ac:dyDescent="0.2">
      <c r="A5" s="130" t="s">
        <v>256</v>
      </c>
    </row>
    <row r="6" spans="1:4" ht="18.75" x14ac:dyDescent="0.2">
      <c r="A6" s="113" t="s">
        <v>263</v>
      </c>
    </row>
    <row r="7" spans="1:4" ht="15.75" x14ac:dyDescent="0.2">
      <c r="A7" s="131" t="s">
        <v>64</v>
      </c>
      <c r="B7" s="2" t="s">
        <v>65</v>
      </c>
      <c r="C7" s="134">
        <v>0.62291666666666667</v>
      </c>
      <c r="D7" s="134">
        <f t="shared" ref="D7:D32" si="0">C7/2</f>
        <v>0.31145833333333334</v>
      </c>
    </row>
    <row r="8" spans="1:4" ht="15.75" x14ac:dyDescent="0.2">
      <c r="A8" s="131" t="s">
        <v>124</v>
      </c>
      <c r="B8" s="2" t="s">
        <v>123</v>
      </c>
      <c r="C8" s="134">
        <v>0.79513888888888884</v>
      </c>
      <c r="D8" s="134">
        <f t="shared" si="0"/>
        <v>0.39756944444444442</v>
      </c>
    </row>
    <row r="9" spans="1:4" ht="15.75" x14ac:dyDescent="0.2">
      <c r="A9" s="131" t="s">
        <v>128</v>
      </c>
      <c r="B9" s="2" t="s">
        <v>127</v>
      </c>
      <c r="C9" s="134">
        <v>0.73472222222222217</v>
      </c>
      <c r="D9" s="134">
        <f t="shared" si="0"/>
        <v>0.36736111111111108</v>
      </c>
    </row>
    <row r="10" spans="1:4" ht="15.75" x14ac:dyDescent="0.2">
      <c r="A10" s="131" t="s">
        <v>67</v>
      </c>
      <c r="B10" s="2" t="s">
        <v>68</v>
      </c>
      <c r="C10" s="134">
        <v>0.73958333333333337</v>
      </c>
      <c r="D10" s="134">
        <f t="shared" si="0"/>
        <v>0.36979166666666669</v>
      </c>
    </row>
    <row r="11" spans="1:4" ht="15.75" x14ac:dyDescent="0.2">
      <c r="A11" s="131" t="s">
        <v>139</v>
      </c>
      <c r="B11" s="2" t="s">
        <v>138</v>
      </c>
      <c r="C11" s="134">
        <v>0.82291666666666663</v>
      </c>
      <c r="D11" s="134">
        <f t="shared" si="0"/>
        <v>0.41145833333333331</v>
      </c>
    </row>
    <row r="12" spans="1:4" ht="15.75" x14ac:dyDescent="0.2">
      <c r="A12" s="131" t="s">
        <v>143</v>
      </c>
      <c r="B12" s="2" t="s">
        <v>142</v>
      </c>
      <c r="D12" s="134"/>
    </row>
    <row r="13" spans="1:4" ht="15.75" x14ac:dyDescent="0.2">
      <c r="A13" s="131" t="s">
        <v>129</v>
      </c>
      <c r="B13" s="2" t="s">
        <v>88</v>
      </c>
      <c r="C13" s="135">
        <v>1.1069444444444445</v>
      </c>
      <c r="D13" s="134">
        <f t="shared" si="0"/>
        <v>0.55347222222222225</v>
      </c>
    </row>
    <row r="14" spans="1:4" ht="15.75" x14ac:dyDescent="0.2">
      <c r="A14" s="129"/>
      <c r="D14" s="134"/>
    </row>
    <row r="15" spans="1:4" ht="18.75" x14ac:dyDescent="0.2">
      <c r="A15" s="113" t="s">
        <v>264</v>
      </c>
      <c r="D15" s="134"/>
    </row>
    <row r="16" spans="1:4" ht="15.75" x14ac:dyDescent="0.2">
      <c r="A16" s="131" t="s">
        <v>49</v>
      </c>
      <c r="B16" s="2" t="s">
        <v>50</v>
      </c>
      <c r="C16" s="134">
        <v>0.59861111111111109</v>
      </c>
      <c r="D16" s="134">
        <f t="shared" si="0"/>
        <v>0.29930555555555555</v>
      </c>
    </row>
    <row r="17" spans="1:4" ht="15.75" x14ac:dyDescent="0.2">
      <c r="A17" s="131" t="s">
        <v>38</v>
      </c>
      <c r="B17" s="2" t="s">
        <v>39</v>
      </c>
      <c r="C17" s="134">
        <v>0.51527777777777783</v>
      </c>
      <c r="D17" s="134">
        <f t="shared" si="0"/>
        <v>0.25763888888888892</v>
      </c>
    </row>
    <row r="18" spans="1:4" ht="15.75" x14ac:dyDescent="0.2">
      <c r="A18" s="131" t="s">
        <v>97</v>
      </c>
      <c r="B18" s="2" t="s">
        <v>96</v>
      </c>
      <c r="C18" s="134">
        <v>0.50208333333333333</v>
      </c>
      <c r="D18" s="134">
        <f t="shared" si="0"/>
        <v>0.25104166666666666</v>
      </c>
    </row>
    <row r="19" spans="1:4" ht="15.75" x14ac:dyDescent="0.2">
      <c r="A19" s="131" t="s">
        <v>150</v>
      </c>
      <c r="B19" s="2" t="s">
        <v>151</v>
      </c>
      <c r="C19" s="134">
        <v>0.54652777777777783</v>
      </c>
      <c r="D19" s="134">
        <f t="shared" si="0"/>
        <v>0.27326388888888892</v>
      </c>
    </row>
    <row r="20" spans="1:4" ht="15.75" x14ac:dyDescent="0.2">
      <c r="A20" s="131" t="s">
        <v>47</v>
      </c>
      <c r="B20" s="2" t="s">
        <v>242</v>
      </c>
      <c r="C20" s="134">
        <v>0.58680555555555558</v>
      </c>
      <c r="D20" s="134">
        <f t="shared" si="0"/>
        <v>0.29340277777777779</v>
      </c>
    </row>
    <row r="21" spans="1:4" ht="15.75" x14ac:dyDescent="0.2">
      <c r="A21" s="131" t="s">
        <v>42</v>
      </c>
      <c r="B21" s="2" t="s">
        <v>43</v>
      </c>
      <c r="C21" s="134">
        <v>0.54791666666666672</v>
      </c>
      <c r="D21" s="134">
        <f t="shared" si="0"/>
        <v>0.27395833333333336</v>
      </c>
    </row>
    <row r="22" spans="1:4" ht="15.75" x14ac:dyDescent="0.2">
      <c r="A22" s="131" t="s">
        <v>92</v>
      </c>
      <c r="B22" s="2" t="s">
        <v>91</v>
      </c>
      <c r="C22" s="134">
        <v>0.57916666666666672</v>
      </c>
      <c r="D22" s="134">
        <f t="shared" si="0"/>
        <v>0.28958333333333336</v>
      </c>
    </row>
    <row r="23" spans="1:4" ht="15.75" x14ac:dyDescent="0.2">
      <c r="A23" s="131" t="s">
        <v>76</v>
      </c>
      <c r="B23" s="2" t="s">
        <v>77</v>
      </c>
      <c r="C23" s="134">
        <v>0.70000000000000007</v>
      </c>
      <c r="D23" s="134">
        <f t="shared" si="0"/>
        <v>0.35000000000000003</v>
      </c>
    </row>
    <row r="24" spans="1:4" ht="15.75" x14ac:dyDescent="0.2">
      <c r="A24" s="129"/>
      <c r="D24" s="134"/>
    </row>
    <row r="25" spans="1:4" ht="18.75" x14ac:dyDescent="0.2">
      <c r="A25" s="113" t="s">
        <v>265</v>
      </c>
      <c r="D25" s="134">
        <f t="shared" si="0"/>
        <v>0</v>
      </c>
    </row>
    <row r="26" spans="1:4" ht="15.75" x14ac:dyDescent="0.2">
      <c r="A26" s="131" t="s">
        <v>141</v>
      </c>
      <c r="B26" s="131" t="s">
        <v>78</v>
      </c>
      <c r="C26" s="134">
        <v>0.66736111111111107</v>
      </c>
      <c r="D26" s="134">
        <f t="shared" si="0"/>
        <v>0.33368055555555554</v>
      </c>
    </row>
    <row r="27" spans="1:4" ht="15.75" x14ac:dyDescent="0.2">
      <c r="A27" s="129" t="s">
        <v>131</v>
      </c>
      <c r="B27" s="2" t="s">
        <v>130</v>
      </c>
      <c r="C27" s="134">
        <v>0.69861111111111107</v>
      </c>
      <c r="D27" s="134">
        <f t="shared" si="0"/>
        <v>0.34930555555555554</v>
      </c>
    </row>
    <row r="28" spans="1:4" ht="15.75" x14ac:dyDescent="0.2">
      <c r="A28" s="131" t="s">
        <v>140</v>
      </c>
      <c r="B28" s="2" t="s">
        <v>72</v>
      </c>
      <c r="C28" s="134">
        <v>0.79999999999999993</v>
      </c>
      <c r="D28" s="134">
        <f t="shared" si="0"/>
        <v>0.39999999999999997</v>
      </c>
    </row>
    <row r="29" spans="1:4" ht="15.75" x14ac:dyDescent="0.2">
      <c r="A29" s="129" t="s">
        <v>152</v>
      </c>
      <c r="B29" s="2" t="s">
        <v>153</v>
      </c>
      <c r="D29" s="134"/>
    </row>
    <row r="30" spans="1:4" ht="15.75" x14ac:dyDescent="0.2">
      <c r="A30" s="131" t="s">
        <v>145</v>
      </c>
      <c r="B30" s="131" t="s">
        <v>144</v>
      </c>
      <c r="C30" s="136">
        <v>0.9159722222222223</v>
      </c>
      <c r="D30" s="134">
        <f t="shared" si="0"/>
        <v>0.45798611111111115</v>
      </c>
    </row>
    <row r="31" spans="1:4" ht="15.75" x14ac:dyDescent="0.2">
      <c r="A31" s="131" t="s">
        <v>135</v>
      </c>
      <c r="B31" s="131" t="s">
        <v>134</v>
      </c>
      <c r="C31" s="129"/>
      <c r="D31" s="134"/>
    </row>
    <row r="32" spans="1:4" ht="15.75" x14ac:dyDescent="0.2">
      <c r="A32" s="131" t="s">
        <v>137</v>
      </c>
      <c r="B32" s="131" t="s">
        <v>136</v>
      </c>
      <c r="C32" s="137">
        <v>1.0618055555555557</v>
      </c>
      <c r="D32" s="134">
        <f t="shared" si="0"/>
        <v>0.53090277777777783</v>
      </c>
    </row>
    <row r="33" spans="1:4" ht="15.75" x14ac:dyDescent="0.2">
      <c r="A33" s="131"/>
      <c r="B33" s="131"/>
      <c r="C33" s="129"/>
    </row>
    <row r="34" spans="1:4" ht="15.75" x14ac:dyDescent="0.2">
      <c r="A34" s="131"/>
      <c r="B34" s="131"/>
      <c r="C34" s="129"/>
    </row>
    <row r="35" spans="1:4" ht="15.75" x14ac:dyDescent="0.2">
      <c r="A35" s="131"/>
      <c r="B35" s="131"/>
      <c r="C35" s="129"/>
    </row>
    <row r="36" spans="1:4" ht="15.75" x14ac:dyDescent="0.2">
      <c r="A36" s="131"/>
      <c r="B36" s="131"/>
      <c r="C36" s="131"/>
    </row>
    <row r="37" spans="1:4" ht="15.75" x14ac:dyDescent="0.2">
      <c r="A37" s="131"/>
      <c r="B37" s="131"/>
      <c r="C37" s="131"/>
    </row>
    <row r="38" spans="1:4" x14ac:dyDescent="0.2">
      <c r="A38" s="132"/>
      <c r="B38" s="132"/>
      <c r="C38" s="132"/>
    </row>
    <row r="39" spans="1:4" ht="18.75" x14ac:dyDescent="0.2">
      <c r="A39" s="113" t="s">
        <v>266</v>
      </c>
    </row>
    <row r="40" spans="1:4" ht="15.75" x14ac:dyDescent="0.2">
      <c r="A40" s="131" t="s">
        <v>213</v>
      </c>
      <c r="B40" s="2" t="s">
        <v>41</v>
      </c>
      <c r="C40" s="134">
        <v>0.4916666666666667</v>
      </c>
      <c r="D40" s="134">
        <f>C40/2</f>
        <v>0.24583333333333335</v>
      </c>
    </row>
    <row r="41" spans="1:4" ht="15.75" x14ac:dyDescent="0.2">
      <c r="A41" s="131" t="s">
        <v>111</v>
      </c>
      <c r="B41" s="2" t="s">
        <v>3</v>
      </c>
      <c r="C41" s="134">
        <v>0.50694444444444442</v>
      </c>
      <c r="D41" s="134">
        <f t="shared" ref="D41:D65" si="1">C41/2</f>
        <v>0.25347222222222221</v>
      </c>
    </row>
    <row r="42" spans="1:4" ht="15.75" x14ac:dyDescent="0.2">
      <c r="A42" s="131" t="s">
        <v>106</v>
      </c>
      <c r="B42" s="2" t="s">
        <v>105</v>
      </c>
      <c r="C42" s="134">
        <v>0.51874999999999993</v>
      </c>
      <c r="D42" s="134">
        <f t="shared" si="1"/>
        <v>0.25937499999999997</v>
      </c>
    </row>
    <row r="43" spans="1:4" ht="15.75" x14ac:dyDescent="0.2">
      <c r="A43" s="131" t="s">
        <v>101</v>
      </c>
      <c r="B43" s="2" t="s">
        <v>100</v>
      </c>
      <c r="C43" s="134">
        <v>0.54722222222222217</v>
      </c>
      <c r="D43" s="134">
        <f t="shared" si="1"/>
        <v>0.27361111111111108</v>
      </c>
    </row>
    <row r="44" spans="1:4" ht="15.75" x14ac:dyDescent="0.2">
      <c r="A44" s="131" t="s">
        <v>70</v>
      </c>
      <c r="B44" s="2" t="s">
        <v>73</v>
      </c>
      <c r="C44" s="134">
        <v>0.53888888888888886</v>
      </c>
      <c r="D44" s="134">
        <f t="shared" si="1"/>
        <v>0.26944444444444443</v>
      </c>
    </row>
    <row r="45" spans="1:4" ht="15.75" x14ac:dyDescent="0.2">
      <c r="A45" s="131" t="s">
        <v>74</v>
      </c>
      <c r="B45" s="2" t="s">
        <v>75</v>
      </c>
      <c r="C45" s="134">
        <v>0.55208333333333337</v>
      </c>
      <c r="D45" s="134">
        <f t="shared" si="1"/>
        <v>0.27604166666666669</v>
      </c>
    </row>
    <row r="46" spans="1:4" ht="15.75" x14ac:dyDescent="0.2">
      <c r="A46" s="131" t="s">
        <v>99</v>
      </c>
      <c r="B46" s="2" t="s">
        <v>98</v>
      </c>
      <c r="C46" s="134">
        <v>0.53888888888888886</v>
      </c>
      <c r="D46" s="134">
        <f t="shared" si="1"/>
        <v>0.26944444444444443</v>
      </c>
    </row>
    <row r="47" spans="1:4" ht="15.75" x14ac:dyDescent="0.2">
      <c r="A47" s="131" t="s">
        <v>103</v>
      </c>
      <c r="B47" s="2" t="s">
        <v>175</v>
      </c>
      <c r="C47" s="134">
        <v>0.54375000000000007</v>
      </c>
      <c r="D47" s="134">
        <f t="shared" si="1"/>
        <v>0.27187500000000003</v>
      </c>
    </row>
    <row r="48" spans="1:4" ht="15.75" x14ac:dyDescent="0.2">
      <c r="A48" s="131" t="s">
        <v>87</v>
      </c>
      <c r="B48" s="2" t="s">
        <v>86</v>
      </c>
      <c r="C48" s="134">
        <v>0.55625000000000002</v>
      </c>
      <c r="D48" s="134">
        <f t="shared" si="1"/>
        <v>0.27812500000000001</v>
      </c>
    </row>
    <row r="49" spans="1:4" ht="15.75" x14ac:dyDescent="0.2">
      <c r="A49" s="129" t="s">
        <v>89</v>
      </c>
      <c r="B49" s="2" t="s">
        <v>88</v>
      </c>
      <c r="C49" s="134">
        <v>0.6020833333333333</v>
      </c>
      <c r="D49" s="134">
        <f t="shared" si="1"/>
        <v>0.30104166666666665</v>
      </c>
    </row>
    <row r="50" spans="1:4" ht="15.75" x14ac:dyDescent="0.2">
      <c r="A50" s="131" t="s">
        <v>36</v>
      </c>
      <c r="B50" s="2" t="s">
        <v>245</v>
      </c>
      <c r="C50" s="134">
        <v>0.57222222222222219</v>
      </c>
      <c r="D50" s="134">
        <f t="shared" si="1"/>
        <v>0.28611111111111109</v>
      </c>
    </row>
    <row r="51" spans="1:4" ht="15.75" x14ac:dyDescent="0.2">
      <c r="A51" s="131" t="s">
        <v>110</v>
      </c>
      <c r="B51" s="2" t="s">
        <v>109</v>
      </c>
      <c r="C51" s="134">
        <v>0.57361111111111118</v>
      </c>
      <c r="D51" s="134">
        <f t="shared" si="1"/>
        <v>0.28680555555555559</v>
      </c>
    </row>
    <row r="52" spans="1:4" ht="15.75" x14ac:dyDescent="0.2">
      <c r="A52" s="131" t="s">
        <v>85</v>
      </c>
      <c r="B52" s="2" t="s">
        <v>84</v>
      </c>
      <c r="C52" s="134">
        <v>0.57500000000000007</v>
      </c>
      <c r="D52" s="134">
        <f t="shared" si="1"/>
        <v>0.28750000000000003</v>
      </c>
    </row>
    <row r="53" spans="1:4" ht="15.75" x14ac:dyDescent="0.2">
      <c r="A53" s="129" t="s">
        <v>87</v>
      </c>
      <c r="B53" s="2" t="s">
        <v>90</v>
      </c>
      <c r="C53" s="134">
        <v>0.63472222222222219</v>
      </c>
      <c r="D53" s="134">
        <f t="shared" si="1"/>
        <v>0.31736111111111109</v>
      </c>
    </row>
    <row r="54" spans="1:4" ht="15.75" x14ac:dyDescent="0.2">
      <c r="A54" s="129" t="s">
        <v>179</v>
      </c>
      <c r="B54" s="2" t="s">
        <v>180</v>
      </c>
      <c r="C54" s="134">
        <v>0.61805555555555558</v>
      </c>
      <c r="D54" s="134">
        <f t="shared" si="1"/>
        <v>0.30902777777777779</v>
      </c>
    </row>
    <row r="55" spans="1:4" ht="15.75" x14ac:dyDescent="0.2">
      <c r="A55" s="129" t="s">
        <v>113</v>
      </c>
      <c r="B55" s="2" t="s">
        <v>112</v>
      </c>
      <c r="C55" s="134">
        <v>0.63402777777777775</v>
      </c>
      <c r="D55" s="134">
        <f t="shared" si="1"/>
        <v>0.31701388888888887</v>
      </c>
    </row>
    <row r="56" spans="1:4" ht="15.75" x14ac:dyDescent="0.2">
      <c r="A56" s="129" t="s">
        <v>32</v>
      </c>
      <c r="B56" s="2" t="s">
        <v>104</v>
      </c>
      <c r="C56" s="134">
        <v>0.64722222222222225</v>
      </c>
      <c r="D56" s="134">
        <f t="shared" si="1"/>
        <v>0.32361111111111113</v>
      </c>
    </row>
    <row r="57" spans="1:4" ht="15.75" x14ac:dyDescent="0.2">
      <c r="A57" s="129" t="s">
        <v>148</v>
      </c>
      <c r="B57" s="2" t="s">
        <v>215</v>
      </c>
      <c r="C57" s="134">
        <v>0.61597222222222225</v>
      </c>
      <c r="D57" s="134">
        <f t="shared" si="1"/>
        <v>0.30798611111111113</v>
      </c>
    </row>
    <row r="58" spans="1:4" ht="15.75" x14ac:dyDescent="0.2">
      <c r="A58" s="129" t="s">
        <v>108</v>
      </c>
      <c r="B58" s="2" t="s">
        <v>154</v>
      </c>
      <c r="C58" s="134">
        <v>0.67708333333333337</v>
      </c>
      <c r="D58" s="134">
        <f t="shared" si="1"/>
        <v>0.33854166666666669</v>
      </c>
    </row>
    <row r="59" spans="1:4" ht="15.75" x14ac:dyDescent="0.2">
      <c r="A59" s="129" t="s">
        <v>116</v>
      </c>
      <c r="B59" s="2" t="s">
        <v>115</v>
      </c>
      <c r="C59" s="134">
        <v>0.67222222222222217</v>
      </c>
      <c r="D59" s="134">
        <f t="shared" si="1"/>
        <v>0.33611111111111108</v>
      </c>
    </row>
    <row r="60" spans="1:4" ht="15.75" x14ac:dyDescent="0.2">
      <c r="A60" s="129" t="s">
        <v>80</v>
      </c>
      <c r="B60" s="2" t="s">
        <v>44</v>
      </c>
      <c r="C60" s="134">
        <v>0.71180555555555547</v>
      </c>
      <c r="D60" s="134">
        <f t="shared" si="1"/>
        <v>0.35590277777777773</v>
      </c>
    </row>
    <row r="61" spans="1:4" ht="15.75" x14ac:dyDescent="0.2">
      <c r="A61" s="129" t="s">
        <v>120</v>
      </c>
      <c r="B61" s="2" t="s">
        <v>119</v>
      </c>
      <c r="C61" s="134">
        <v>0.70486111111111116</v>
      </c>
      <c r="D61" s="134">
        <f t="shared" si="1"/>
        <v>0.35243055555555558</v>
      </c>
    </row>
    <row r="62" spans="1:4" ht="15.75" x14ac:dyDescent="0.2">
      <c r="A62" s="129" t="s">
        <v>107</v>
      </c>
      <c r="B62" s="2" t="s">
        <v>57</v>
      </c>
      <c r="C62" s="134">
        <v>0.73819444444444438</v>
      </c>
      <c r="D62" s="134">
        <f t="shared" si="1"/>
        <v>0.36909722222222219</v>
      </c>
    </row>
    <row r="63" spans="1:4" ht="15.75" x14ac:dyDescent="0.2">
      <c r="A63" s="129" t="s">
        <v>212</v>
      </c>
      <c r="B63" s="2" t="s">
        <v>218</v>
      </c>
      <c r="C63" s="134">
        <v>0.85</v>
      </c>
      <c r="D63" s="134">
        <f t="shared" si="1"/>
        <v>0.42499999999999999</v>
      </c>
    </row>
    <row r="64" spans="1:4" ht="15.75" x14ac:dyDescent="0.2">
      <c r="A64" s="129" t="s">
        <v>177</v>
      </c>
      <c r="B64" s="2" t="s">
        <v>178</v>
      </c>
      <c r="C64" s="134">
        <v>0.67708333333333337</v>
      </c>
      <c r="D64" s="134">
        <f t="shared" si="1"/>
        <v>0.33854166666666669</v>
      </c>
    </row>
    <row r="65" spans="1:4" ht="15.75" x14ac:dyDescent="0.2">
      <c r="A65" s="129" t="s">
        <v>181</v>
      </c>
      <c r="B65" s="2" t="s">
        <v>182</v>
      </c>
      <c r="C65" s="134">
        <v>0.77916666666666667</v>
      </c>
      <c r="D65" s="134">
        <f t="shared" si="1"/>
        <v>0.38958333333333334</v>
      </c>
    </row>
    <row r="66" spans="1:4" ht="15.75" x14ac:dyDescent="0.2">
      <c r="A66" s="129" t="s">
        <v>95</v>
      </c>
      <c r="B66" s="2" t="s">
        <v>94</v>
      </c>
    </row>
    <row r="67" spans="1:4" ht="15.75" x14ac:dyDescent="0.2">
      <c r="A67" s="129" t="s">
        <v>210</v>
      </c>
      <c r="B67" s="2" t="s">
        <v>209</v>
      </c>
    </row>
    <row r="68" spans="1:4" ht="15.75" x14ac:dyDescent="0.2">
      <c r="A68" s="129"/>
    </row>
    <row r="69" spans="1:4" ht="18.75" x14ac:dyDescent="0.2">
      <c r="A69" s="113" t="s">
        <v>267</v>
      </c>
    </row>
    <row r="70" spans="1:4" ht="15.75" x14ac:dyDescent="0.2">
      <c r="A70" s="131" t="s">
        <v>56</v>
      </c>
      <c r="B70" s="2" t="s">
        <v>57</v>
      </c>
      <c r="C70" s="134">
        <v>0.90555555555555556</v>
      </c>
      <c r="D70" s="134">
        <f t="shared" ref="D70:D76" si="2">C70/3</f>
        <v>0.30185185185185187</v>
      </c>
    </row>
    <row r="71" spans="1:4" ht="15.75" x14ac:dyDescent="0.2">
      <c r="A71" s="131" t="s">
        <v>52</v>
      </c>
      <c r="B71" s="2" t="s">
        <v>53</v>
      </c>
      <c r="C71" s="134">
        <v>0.9819444444444444</v>
      </c>
      <c r="D71" s="134">
        <f t="shared" si="2"/>
        <v>0.32731481481481478</v>
      </c>
    </row>
    <row r="72" spans="1:4" ht="15.75" x14ac:dyDescent="0.2">
      <c r="A72" s="131" t="s">
        <v>54</v>
      </c>
      <c r="B72" s="2" t="s">
        <v>55</v>
      </c>
      <c r="C72" s="134">
        <v>0.93541666666666667</v>
      </c>
      <c r="D72" s="134">
        <f t="shared" si="2"/>
        <v>0.31180555555555556</v>
      </c>
    </row>
    <row r="73" spans="1:4" ht="15.75" x14ac:dyDescent="0.2">
      <c r="A73" s="131" t="s">
        <v>126</v>
      </c>
      <c r="B73" s="2" t="s">
        <v>125</v>
      </c>
      <c r="C73" s="134">
        <v>0.99930555555555556</v>
      </c>
      <c r="D73" s="134">
        <f t="shared" si="2"/>
        <v>0.33310185185185187</v>
      </c>
    </row>
    <row r="74" spans="1:4" ht="15.75" x14ac:dyDescent="0.2">
      <c r="A74" s="131" t="s">
        <v>60</v>
      </c>
      <c r="B74" s="2" t="s">
        <v>61</v>
      </c>
      <c r="C74" s="135">
        <v>1.0354166666666667</v>
      </c>
      <c r="D74" s="134">
        <f t="shared" si="2"/>
        <v>0.34513888888888888</v>
      </c>
    </row>
    <row r="75" spans="1:4" ht="15.75" x14ac:dyDescent="0.2">
      <c r="A75" s="131" t="s">
        <v>66</v>
      </c>
      <c r="B75" s="2" t="s">
        <v>72</v>
      </c>
      <c r="C75" s="135">
        <v>1.0680555555555555</v>
      </c>
      <c r="D75" s="134">
        <f t="shared" si="2"/>
        <v>0.35601851851851851</v>
      </c>
    </row>
    <row r="76" spans="1:4" ht="15.75" x14ac:dyDescent="0.2">
      <c r="A76" s="131" t="s">
        <v>62</v>
      </c>
      <c r="B76" s="2" t="s">
        <v>63</v>
      </c>
      <c r="C76" s="135">
        <v>1.0722222222222222</v>
      </c>
      <c r="D76" s="134">
        <f t="shared" si="2"/>
        <v>0.3574074074074074</v>
      </c>
    </row>
    <row r="77" spans="1:4" ht="15.75" x14ac:dyDescent="0.2">
      <c r="A77" s="131" t="s">
        <v>58</v>
      </c>
      <c r="B77" s="2" t="s">
        <v>59</v>
      </c>
      <c r="C77" s="135">
        <v>1.0368055555555555</v>
      </c>
      <c r="D77" s="134">
        <f>C77/3</f>
        <v>0.34560185185185183</v>
      </c>
    </row>
    <row r="78" spans="1:4" ht="15.75" x14ac:dyDescent="0.2">
      <c r="A78" s="129"/>
    </row>
    <row r="79" spans="1:4" ht="15.75" x14ac:dyDescent="0.2">
      <c r="A79" s="129"/>
    </row>
    <row r="80" spans="1:4" ht="18.75" x14ac:dyDescent="0.2">
      <c r="A80" s="113" t="s">
        <v>268</v>
      </c>
    </row>
    <row r="81" spans="1:4" ht="15.75" x14ac:dyDescent="0.2">
      <c r="A81" s="131" t="s">
        <v>269</v>
      </c>
      <c r="C81" s="134">
        <v>0.72638888888888886</v>
      </c>
      <c r="D81" s="134">
        <f t="shared" ref="D81:D87" si="3">C81/3</f>
        <v>0.24212962962962961</v>
      </c>
    </row>
    <row r="82" spans="1:4" ht="15.75" x14ac:dyDescent="0.2">
      <c r="A82" s="131" t="s">
        <v>270</v>
      </c>
      <c r="C82" s="134">
        <v>0.7402777777777777</v>
      </c>
      <c r="D82" s="134">
        <f t="shared" si="3"/>
        <v>0.24675925925925923</v>
      </c>
    </row>
    <row r="83" spans="1:4" ht="15.75" x14ac:dyDescent="0.2">
      <c r="A83" s="131" t="s">
        <v>271</v>
      </c>
      <c r="C83" s="134">
        <v>0.73402777777777783</v>
      </c>
      <c r="D83" s="134">
        <f t="shared" si="3"/>
        <v>0.24467592592592594</v>
      </c>
    </row>
    <row r="84" spans="1:4" ht="15.75" x14ac:dyDescent="0.2">
      <c r="A84" s="131" t="s">
        <v>272</v>
      </c>
      <c r="C84" s="134">
        <v>0.7680555555555556</v>
      </c>
      <c r="D84" s="134">
        <f t="shared" si="3"/>
        <v>0.25601851851851853</v>
      </c>
    </row>
    <row r="85" spans="1:4" ht="15.75" x14ac:dyDescent="0.2">
      <c r="A85" s="131" t="s">
        <v>273</v>
      </c>
      <c r="C85" s="134">
        <v>0.78055555555555556</v>
      </c>
      <c r="D85" s="134">
        <f t="shared" si="3"/>
        <v>0.26018518518518519</v>
      </c>
    </row>
    <row r="86" spans="1:4" ht="15.75" x14ac:dyDescent="0.2">
      <c r="A86" s="131" t="s">
        <v>274</v>
      </c>
      <c r="C86" s="134">
        <v>0.78472222222222221</v>
      </c>
      <c r="D86" s="134">
        <f t="shared" si="3"/>
        <v>0.26157407407407407</v>
      </c>
    </row>
    <row r="87" spans="1:4" ht="15.75" x14ac:dyDescent="0.2">
      <c r="A87" s="131" t="s">
        <v>275</v>
      </c>
      <c r="C87" s="134">
        <v>0.84305555555555556</v>
      </c>
      <c r="D87" s="134">
        <f t="shared" si="3"/>
        <v>0.2810185185185185</v>
      </c>
    </row>
    <row r="88" spans="1:4" ht="15.75" x14ac:dyDescent="0.2">
      <c r="A88" s="131" t="s">
        <v>276</v>
      </c>
      <c r="C88" s="134">
        <v>0.7729166666666667</v>
      </c>
      <c r="D88" s="134">
        <f>C88/3</f>
        <v>0.25763888888888892</v>
      </c>
    </row>
    <row r="89" spans="1:4" ht="15.75" x14ac:dyDescent="0.2">
      <c r="A89" s="131"/>
    </row>
    <row r="90" spans="1:4" ht="15.75" x14ac:dyDescent="0.2">
      <c r="A90" s="131"/>
    </row>
    <row r="91" spans="1:4" ht="18.75" x14ac:dyDescent="0.2">
      <c r="A91" s="133"/>
    </row>
    <row r="92" spans="1:4" ht="15.75" x14ac:dyDescent="0.2">
      <c r="A92" s="131"/>
    </row>
    <row r="93" spans="1:4" ht="15.75" x14ac:dyDescent="0.2">
      <c r="A93" s="131"/>
    </row>
    <row r="94" spans="1:4" ht="15.75" x14ac:dyDescent="0.2">
      <c r="A94" s="131"/>
    </row>
    <row r="95" spans="1:4" ht="15.75" x14ac:dyDescent="0.2">
      <c r="A95" s="131"/>
    </row>
    <row r="96" spans="1:4" ht="15.75" x14ac:dyDescent="0.2">
      <c r="A96" s="12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7"/>
  <sheetViews>
    <sheetView workbookViewId="0">
      <selection activeCell="A3" sqref="A3:C17"/>
    </sheetView>
  </sheetViews>
  <sheetFormatPr defaultRowHeight="15" x14ac:dyDescent="0.25"/>
  <cols>
    <col min="1" max="16384" width="9.140625" style="143"/>
  </cols>
  <sheetData>
    <row r="3" spans="1:3" x14ac:dyDescent="0.25">
      <c r="A3" s="143" t="s">
        <v>32</v>
      </c>
      <c r="B3" s="144">
        <v>0.68055555555555547</v>
      </c>
      <c r="C3" s="144">
        <f>B3/3</f>
        <v>0.22685185185185183</v>
      </c>
    </row>
    <row r="4" spans="1:3" x14ac:dyDescent="0.25">
      <c r="A4" s="143" t="s">
        <v>34</v>
      </c>
      <c r="B4" s="144">
        <v>0.68402777777777779</v>
      </c>
      <c r="C4" s="144">
        <f t="shared" ref="C4:C17" si="0">B4/3</f>
        <v>0.22800925925925927</v>
      </c>
    </row>
    <row r="5" spans="1:3" x14ac:dyDescent="0.25">
      <c r="A5" s="143" t="s">
        <v>118</v>
      </c>
      <c r="B5" s="144">
        <v>0.70694444444444438</v>
      </c>
      <c r="C5" s="144">
        <f t="shared" si="0"/>
        <v>0.23564814814814813</v>
      </c>
    </row>
    <row r="6" spans="1:3" x14ac:dyDescent="0.25">
      <c r="A6" s="143" t="s">
        <v>38</v>
      </c>
      <c r="B6" s="144">
        <v>0.73333333333333339</v>
      </c>
      <c r="C6" s="144">
        <f t="shared" si="0"/>
        <v>0.24444444444444446</v>
      </c>
    </row>
    <row r="7" spans="1:3" x14ac:dyDescent="0.25">
      <c r="A7" s="143" t="s">
        <v>40</v>
      </c>
      <c r="B7" s="144">
        <v>0.73819444444444438</v>
      </c>
      <c r="C7" s="144">
        <f t="shared" si="0"/>
        <v>0.24606481481481479</v>
      </c>
    </row>
    <row r="8" spans="1:3" x14ac:dyDescent="0.25">
      <c r="A8" s="143" t="s">
        <v>214</v>
      </c>
      <c r="B8" s="144">
        <v>0.74791666666666667</v>
      </c>
      <c r="C8" s="144">
        <f t="shared" si="0"/>
        <v>0.24930555555555556</v>
      </c>
    </row>
    <row r="9" spans="1:3" x14ac:dyDescent="0.25">
      <c r="A9" s="143" t="s">
        <v>36</v>
      </c>
      <c r="B9" s="144">
        <v>0.75138888888888899</v>
      </c>
      <c r="C9" s="144">
        <f t="shared" si="0"/>
        <v>0.250462962962963</v>
      </c>
    </row>
    <row r="10" spans="1:3" x14ac:dyDescent="0.25">
      <c r="C10" s="144"/>
    </row>
    <row r="11" spans="1:3" x14ac:dyDescent="0.25">
      <c r="A11" s="143" t="s">
        <v>54</v>
      </c>
      <c r="B11" s="144">
        <v>0.82708333333333339</v>
      </c>
      <c r="C11" s="144">
        <f t="shared" si="0"/>
        <v>0.27569444444444446</v>
      </c>
    </row>
    <row r="12" spans="1:3" x14ac:dyDescent="0.25">
      <c r="A12" s="143" t="s">
        <v>56</v>
      </c>
      <c r="B12" s="144">
        <v>0.82777777777777783</v>
      </c>
      <c r="C12" s="144">
        <f t="shared" si="0"/>
        <v>0.27592592592592596</v>
      </c>
    </row>
    <row r="13" spans="1:3" x14ac:dyDescent="0.25">
      <c r="A13" s="143" t="s">
        <v>126</v>
      </c>
      <c r="B13" s="144">
        <v>0.90208333333333324</v>
      </c>
      <c r="C13" s="144">
        <f t="shared" si="0"/>
        <v>0.30069444444444443</v>
      </c>
    </row>
    <row r="14" spans="1:3" x14ac:dyDescent="0.25">
      <c r="A14" s="143" t="s">
        <v>60</v>
      </c>
      <c r="B14" s="144">
        <v>0.9291666666666667</v>
      </c>
      <c r="C14" s="144">
        <f t="shared" si="0"/>
        <v>0.30972222222222223</v>
      </c>
    </row>
    <row r="15" spans="1:3" x14ac:dyDescent="0.25">
      <c r="A15" s="143" t="s">
        <v>62</v>
      </c>
      <c r="B15" s="144">
        <v>0.96458333333333324</v>
      </c>
      <c r="C15" s="144">
        <f t="shared" si="0"/>
        <v>0.32152777777777775</v>
      </c>
    </row>
    <row r="16" spans="1:3" x14ac:dyDescent="0.25">
      <c r="A16" s="143" t="s">
        <v>58</v>
      </c>
      <c r="B16" s="144">
        <v>0.97083333333333333</v>
      </c>
      <c r="C16" s="144">
        <f t="shared" si="0"/>
        <v>0.32361111111111113</v>
      </c>
    </row>
    <row r="17" spans="1:3" x14ac:dyDescent="0.25">
      <c r="A17" s="143" t="s">
        <v>52</v>
      </c>
      <c r="B17" s="144">
        <v>0.85763888888888884</v>
      </c>
      <c r="C17" s="144">
        <f t="shared" si="0"/>
        <v>0.28587962962962959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Master</vt:lpstr>
      <vt:lpstr>Schedule</vt:lpstr>
      <vt:lpstr>Time Trials</vt:lpstr>
      <vt:lpstr>Ed Sias</vt:lpstr>
      <vt:lpstr>Nike</vt:lpstr>
      <vt:lpstr>DVAL 1 - Newhall</vt:lpstr>
      <vt:lpstr>DVAL 2 - Castle Rock</vt:lpstr>
      <vt:lpstr>DVAL 3 - Hidden Valley</vt:lpstr>
      <vt:lpstr>Mt. Sac</vt:lpstr>
      <vt:lpstr>DVAL 4 - Newhall</vt:lpstr>
    </vt:vector>
  </TitlesOfParts>
  <Company>AT&amp;T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CDT User</dc:creator>
  <cp:lastModifiedBy>Andy Rosen</cp:lastModifiedBy>
  <cp:lastPrinted>2011-12-05T19:03:22Z</cp:lastPrinted>
  <dcterms:created xsi:type="dcterms:W3CDTF">2007-09-28T16:53:15Z</dcterms:created>
  <dcterms:modified xsi:type="dcterms:W3CDTF">2012-10-25T15:37:44Z</dcterms:modified>
</cp:coreProperties>
</file>